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Arkusz1" sheetId="1" r:id="rId1"/>
    <sheet name="Arkusz2" sheetId="2" r:id="rId2"/>
    <sheet name="Arkusz3" sheetId="3" r:id="rId3"/>
    <sheet name="spraw_pół_" sheetId="4" r:id="rId4"/>
  </sheets>
  <definedNames>
    <definedName name="_xlnm.Print_Area" localSheetId="3">'spraw_pół_'!$A$1:$K$669</definedName>
  </definedNames>
  <calcPr fullCalcOnLoad="1"/>
</workbook>
</file>

<file path=xl/sharedStrings.xml><?xml version="1.0" encoding="utf-8"?>
<sst xmlns="http://schemas.openxmlformats.org/spreadsheetml/2006/main" count="1272" uniqueCount="830">
  <si>
    <t>4010</t>
  </si>
  <si>
    <t>4110</t>
  </si>
  <si>
    <t>4120</t>
  </si>
  <si>
    <t>4210</t>
  </si>
  <si>
    <t>4300</t>
  </si>
  <si>
    <t>4410</t>
  </si>
  <si>
    <t>4440</t>
  </si>
  <si>
    <t>85213</t>
  </si>
  <si>
    <t>Składki na ubezpieczenia zdrowotne</t>
  </si>
  <si>
    <t>4130</t>
  </si>
  <si>
    <t>85214</t>
  </si>
  <si>
    <t xml:space="preserve">Zasiłki i pomoc w naturze </t>
  </si>
  <si>
    <t>85215</t>
  </si>
  <si>
    <t>85219</t>
  </si>
  <si>
    <t>85228</t>
  </si>
  <si>
    <t>85295</t>
  </si>
  <si>
    <t>Świadczenie społeczne</t>
  </si>
  <si>
    <t>Roz.</t>
  </si>
  <si>
    <t>196800 kanal.deszcz.</t>
  </si>
  <si>
    <t>800000 bud.kanaliz.</t>
  </si>
  <si>
    <t>Wydatki osobowe ne zaliczane do wynagrodzeń</t>
  </si>
  <si>
    <t>Zakup pomocy naukowych, dydakt.  i książek</t>
  </si>
  <si>
    <t>Wydatki na zakupy inwestycyjne jednostek budż.</t>
  </si>
  <si>
    <t>Wynagrodzenia agencyjno-prowizyjne</t>
  </si>
  <si>
    <t>porozumień między jst</t>
  </si>
  <si>
    <t>remont drogi dojaz do pól</t>
  </si>
  <si>
    <t>dr.dojaz.do.pól</t>
  </si>
  <si>
    <t>2001 r.</t>
  </si>
  <si>
    <t>2005 r.</t>
  </si>
  <si>
    <t>40000-plan zagos.</t>
  </si>
  <si>
    <t>gm. Przystajń</t>
  </si>
  <si>
    <r>
      <rPr>
        <sz val="10"/>
        <rFont val="Arial CE"/>
        <family val="0"/>
      </rPr>
      <t>10.500 studim uwar</t>
    </r>
  </si>
  <si>
    <t>Różne wydatki na rzecz osób fiz.</t>
  </si>
  <si>
    <t>nagrody dla jubil.</t>
  </si>
  <si>
    <t>na zadania bieżące realizowane na podst.poro.</t>
  </si>
  <si>
    <t>między jedn,samorządu terytorialnego</t>
  </si>
  <si>
    <t>Urzędy naczelnych organów władzy państ.,</t>
  </si>
  <si>
    <t>Składki na ubezpieczenie społerczne</t>
  </si>
  <si>
    <t>Podróżę służbowe i krajowe</t>
  </si>
  <si>
    <t>i innych jednst.nie posiadających osobow.prawnej</t>
  </si>
  <si>
    <t>Pobór podatków opłat i niepodatkowych należ. budżet.</t>
  </si>
  <si>
    <t>Obsługa papierów wart.kredytów i pożyczek jst</t>
  </si>
  <si>
    <t>100000 adap.bud.</t>
  </si>
  <si>
    <t>Oświata i wychowanie c.d.</t>
  </si>
  <si>
    <t>Zespoły ekonomiczno-administracyjne szkół</t>
  </si>
  <si>
    <t>wydatki  osobowe niezalicz.do wynagrodzeń</t>
  </si>
  <si>
    <t>Usł. opiekuńcze i specjalistyczne usł. opiekuńcze</t>
  </si>
  <si>
    <t>dod.mieszk. Wiejski</t>
  </si>
  <si>
    <t>Zakup matriałów i wyposażenia</t>
  </si>
  <si>
    <t>Świetlice szkolne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</si>
  <si>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</si>
  <si>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</si>
  <si>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</si>
  <si>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</si>
  <si>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</si>
  <si>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środków żywności</t>
  </si>
  <si>
    <t>Zakup materiałów i wyposażenia</t>
  </si>
  <si>
    <t>Podróże służbowe krajowe</t>
  </si>
  <si>
    <t>Zakup usług remontowych</t>
  </si>
  <si>
    <t>Odpisy na zakładowy fundusz świadczeń socjalnych</t>
  </si>
  <si>
    <t>85446</t>
  </si>
  <si>
    <t>Dokształcanie i doskonalenie nauczycieli</t>
  </si>
  <si>
    <t>Zakup usług pozostałych</t>
  </si>
  <si>
    <t>85495</t>
  </si>
  <si>
    <t>Pozostała działalność</t>
  </si>
  <si>
    <t>Klas. budżetowa</t>
  </si>
  <si>
    <t>Wyszczególnienie</t>
  </si>
  <si>
    <t xml:space="preserve">    Plan </t>
  </si>
  <si>
    <t>Wykonanie miesięczne</t>
  </si>
  <si>
    <t>Uzasadnienie</t>
  </si>
  <si>
    <t>§</t>
  </si>
  <si>
    <t xml:space="preserve">       w złotych</t>
  </si>
  <si>
    <t>w zł.</t>
  </si>
  <si>
    <t>Dział 900</t>
  </si>
  <si>
    <t>Gospodarka komunalna i ochrona środowiska</t>
  </si>
  <si>
    <t>90015</t>
  </si>
  <si>
    <t>Oświetlenie ulic, placów i dróg</t>
  </si>
  <si>
    <t>Zakup energii</t>
  </si>
  <si>
    <t>90095</t>
  </si>
  <si>
    <t>Dział 921</t>
  </si>
  <si>
    <t>Kultura i ochrona dziedzictwa narodowego</t>
  </si>
  <si>
    <t>92109</t>
  </si>
  <si>
    <t>Domy i ośrodki kultury, świetlice i kluby</t>
  </si>
  <si>
    <t>Dotacja podmiotowa z budżetu dla instytucji kultury</t>
  </si>
  <si>
    <t>92116</t>
  </si>
  <si>
    <t>Biblioteki</t>
  </si>
  <si>
    <t>92195</t>
  </si>
  <si>
    <t>Wydatki osobowe nie zaliczane do wynagrodzeń</t>
  </si>
  <si>
    <t>Razem:</t>
  </si>
  <si>
    <t xml:space="preserve"> </t>
  </si>
  <si>
    <t>Wykonanie - wydatki od 2001-01-01 do 2001-06-31</t>
  </si>
  <si>
    <t>Załącznik Nr 2 do sprawozdania opisowego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</si>
  <si>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</si>
  <si>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</si>
  <si>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</si>
  <si>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</si>
  <si>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</si>
  <si>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%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</si>
  <si>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</si>
  <si>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</si>
  <si>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</si>
  <si>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</si>
  <si>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</si>
  <si>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wykonania</t>
  </si>
  <si>
    <t>Dział 010</t>
  </si>
  <si>
    <t>Rolnictwo i łowiectwo</t>
  </si>
  <si>
    <t>01003</t>
  </si>
  <si>
    <t>Upowszechnianie doradztwa rolniczego</t>
  </si>
  <si>
    <t>Zakup usług pozostałych</t>
  </si>
  <si>
    <t>01095</t>
  </si>
  <si>
    <t>Pozostała działalność</t>
  </si>
  <si>
    <t>Zakup usług remontowych</t>
  </si>
  <si>
    <t>01010</t>
  </si>
  <si>
    <r>
      <rPr>
        <b/>
        <sz val="10"/>
        <rFont val="Arial CE"/>
        <family val="2"/>
      </rPr>
      <t>Infrastruktura wodociągowa i sanitacyjna wsi</t>
    </r>
  </si>
  <si>
    <r>
      <rPr>
        <sz val="10"/>
        <rFont val="Arial CE"/>
        <family val="0"/>
      </rPr>
      <t>196800 kanal.deszcz.</t>
    </r>
  </si>
  <si>
    <r>
      <rPr>
        <sz val="10"/>
        <rFont val="Arial CE"/>
        <family val="0"/>
      </rPr>
      <t>Wydatki osobowe ne zaliczane do wynagrodzeń</t>
    </r>
  </si>
  <si>
    <t>Wydatki inwestycyjne jednostek budżetowych</t>
  </si>
  <si>
    <t>1112227bud.oczyszczalni</t>
  </si>
  <si>
    <t>Różne wydatki na rzecz osób fizycznych</t>
  </si>
  <si>
    <r>
      <rPr>
        <sz val="10"/>
        <rFont val="Arial CE"/>
        <family val="0"/>
      </rPr>
      <t>800000 bud.kanaliz.</t>
    </r>
  </si>
  <si>
    <t>Świadczenia społeczne</t>
  </si>
  <si>
    <t>Wynagrodzenia osobowe pracowników</t>
  </si>
  <si>
    <t>01022</t>
  </si>
  <si>
    <t>Zwalczanie chorób zakaźnych zwierząt</t>
  </si>
  <si>
    <t>Dodatkowe wynagrodzenie roczne</t>
  </si>
  <si>
    <r>
      <rPr>
        <sz val="10"/>
        <rFont val="Arial CE"/>
        <family val="0"/>
      </rPr>
      <t>Wynagrodzenia agencyjno-prowizyjne</t>
    </r>
  </si>
  <si>
    <r>
      <rPr>
        <sz val="10"/>
        <rFont val="Arial CE"/>
        <family val="0"/>
      </rPr>
      <t>Wynagrodzenia agencyjno-prowizyjne</t>
    </r>
  </si>
  <si>
    <t>Zakup materiałów i wyposażenia</t>
  </si>
  <si>
    <t>Składki na ubezpieczenia społeczne</t>
  </si>
  <si>
    <t>01030</t>
  </si>
  <si>
    <t>Składki na Fundusz Pracy</t>
  </si>
  <si>
    <t>Izby rolnicze</t>
  </si>
  <si>
    <t>Wpłaty gmin na rzecz izb rolniczych</t>
  </si>
  <si>
    <t>Dział 400</t>
  </si>
  <si>
    <t>Zakup materiałów i wyposażenia</t>
  </si>
  <si>
    <t>Wytwarzanie i zaopatrywanie w energię i w wodę</t>
  </si>
  <si>
    <t>Zakup środków żywności</t>
  </si>
  <si>
    <t xml:space="preserve"> </t>
  </si>
  <si>
    <r>
      <rPr>
        <sz val="10"/>
        <rFont val="Arial CE"/>
        <family val="0"/>
      </rPr>
      <t>Zakup pomocy naukowych, dydakt.  i książek</t>
    </r>
  </si>
  <si>
    <t>40001</t>
  </si>
  <si>
    <t>Dostarczanie ciepła</t>
  </si>
  <si>
    <r>
      <rPr>
        <sz val="10"/>
        <rFont val="Arial CE"/>
        <family val="0"/>
      </rPr>
      <t>Wydatki osobowe ne zaliczane do wynagrodzeń</t>
    </r>
  </si>
  <si>
    <t>Zakup energii</t>
  </si>
  <si>
    <t>Różne wydatki na rzecz osób fizycznych</t>
  </si>
  <si>
    <t xml:space="preserve"> </t>
  </si>
  <si>
    <t>Zakup usług remontowych</t>
  </si>
  <si>
    <t>Świadczenia społeczne</t>
  </si>
  <si>
    <t>Zakup usług pozostałych</t>
  </si>
  <si>
    <t>Wynagrodzenia osobowe pracowników</t>
  </si>
  <si>
    <t>Podróże służbowe krajowe</t>
  </si>
  <si>
    <t>Dodatkowe wynagrodzenie roczne</t>
  </si>
  <si>
    <t xml:space="preserve">Różne opłaty i składki </t>
  </si>
  <si>
    <r>
      <rPr>
        <sz val="10"/>
        <rFont val="Arial CE"/>
        <family val="0"/>
      </rPr>
      <t>Wynagrodzenia agencyjno-prowizyjne</t>
    </r>
  </si>
  <si>
    <t>Odpisy na zakładowy fundusz świadczeń socjalnych</t>
  </si>
  <si>
    <t>Składki na ubezpieczenia społeczne</t>
  </si>
  <si>
    <t>Podatek od towarów i usług /VAT/</t>
  </si>
  <si>
    <t>Składki na Fundusz Pracy</t>
  </si>
  <si>
    <t>Wydatki inwestycyjne jednostek budżetowych</t>
  </si>
  <si>
    <t>Zakup materiałów i wyposażenia</t>
  </si>
  <si>
    <r>
      <rPr>
        <sz val="10"/>
        <rFont val="Arial CE"/>
        <family val="0"/>
      </rPr>
      <t>Wydatki na zakupy inwestycyjne jednostek budż.</t>
    </r>
  </si>
  <si>
    <t>Zakup środków żywności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</si>
  <si>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</si>
  <si>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</si>
  <si>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</si>
  <si>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</si>
  <si>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</si>
  <si>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</si>
  <si>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</si>
  <si>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</si>
  <si>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</si>
  <si>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</si>
  <si>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40002</t>
  </si>
  <si>
    <t>Dostarczanie wody</t>
  </si>
  <si>
    <r>
      <rPr>
        <sz val="10"/>
        <rFont val="Arial CE"/>
        <family val="0"/>
      </rPr>
      <t>Nagrody i wydatki osobowe nie zalicz.do wynagr.</t>
    </r>
  </si>
  <si>
    <t>Różne wydatki na rzecz osób fizycznych</t>
  </si>
  <si>
    <t>Wynagrodzenia osobowe pracowników</t>
  </si>
  <si>
    <t>Dodatkowe wynagrodzenie roczne</t>
  </si>
  <si>
    <r>
      <rPr>
        <sz val="10"/>
        <rFont val="Arial CE"/>
        <family val="0"/>
      </rPr>
      <t>Wynagrodzenia agencyjno-prowizyjne</t>
    </r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</si>
  <si>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</si>
  <si>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</si>
  <si>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</si>
  <si>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</si>
  <si>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</si>
  <si>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</si>
  <si>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</si>
  <si>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</si>
  <si>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</si>
  <si>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</si>
  <si>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</si>
  <si>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</si>
  <si>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</si>
  <si>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</si>
  <si>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</si>
  <si>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</si>
  <si>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</si>
  <si>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</si>
  <si>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</si>
  <si>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</si>
  <si>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</si>
  <si>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</si>
  <si>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600</t>
  </si>
  <si>
    <t>Transport i łączność</t>
  </si>
  <si>
    <t>60014</t>
  </si>
  <si>
    <t xml:space="preserve">Drogi powiatowe </t>
  </si>
  <si>
    <t>Dotacje celowe przekazane dla powiatu na inwestycje</t>
  </si>
  <si>
    <t>i zakupy inwestycyjne realizowane na podstawie</t>
  </si>
  <si>
    <r>
      <rPr>
        <sz val="10"/>
        <rFont val="Arial CE"/>
        <family val="0"/>
      </rPr>
      <t>porozumień między jst</t>
    </r>
  </si>
  <si>
    <t>60016</t>
  </si>
  <si>
    <t>Drogi publiczne gminne</t>
  </si>
  <si>
    <t>Zakup materiałów i wyposażenia</t>
  </si>
  <si>
    <t>Zakup usług remontowych</t>
  </si>
  <si>
    <t>Zakup usług pozostałych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</si>
  <si>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</si>
  <si>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</si>
  <si>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60095</t>
  </si>
  <si>
    <t>Pozostała działalność</t>
  </si>
  <si>
    <t>Zakup materiałów i wyposażenia</t>
  </si>
  <si>
    <t>Zakup usług remontowych</t>
  </si>
  <si>
    <r>
      <rPr>
        <sz val="10"/>
        <rFont val="Arial CE"/>
        <family val="0"/>
      </rPr>
      <t>dr.dojaz.do.pól</t>
    </r>
  </si>
  <si>
    <t>Zakup usług pozostałych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</si>
  <si>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</si>
  <si>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</si>
  <si>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</si>
  <si>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</si>
  <si>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</si>
  <si>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</si>
  <si>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</si>
  <si>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</si>
  <si>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</si>
  <si>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</si>
  <si>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</si>
  <si>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</si>
  <si>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700</t>
  </si>
  <si>
    <t>Gospodarka mieszkaniowa</t>
  </si>
  <si>
    <t>70004</t>
  </si>
  <si>
    <t>Różne jednostki obsługi gospodarki mieszkaniowej i komunalnej</t>
  </si>
  <si>
    <r>
      <rPr>
        <sz val="10"/>
        <rFont val="Arial CE"/>
        <family val="0"/>
      </rPr>
      <t>Wydatki osobowe ne zaliczane do wynagrodzeń</t>
    </r>
  </si>
  <si>
    <t>bhp</t>
  </si>
  <si>
    <t>Różne wydatki na rzecz osób fizycznych</t>
  </si>
  <si>
    <t>Świadczenia społeczne</t>
  </si>
  <si>
    <t>Wynagrodzenia osobowe pracowników</t>
  </si>
  <si>
    <t>Dodatkowe wynagrodzenie roczne</t>
  </si>
  <si>
    <r>
      <rPr>
        <sz val="10"/>
        <rFont val="Arial CE"/>
        <family val="0"/>
      </rPr>
      <t>Wynagrodzenia agencyjno-prowizyjne</t>
    </r>
  </si>
  <si>
    <t>Składki na ubezpieczenia społeczne</t>
  </si>
  <si>
    <t>Składki na Fundusz Pracy</t>
  </si>
  <si>
    <t>Zakup materiałów i wyposażenia</t>
  </si>
  <si>
    <t>Zakup środków żywności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</si>
  <si>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</si>
  <si>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</si>
  <si>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</si>
  <si>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</si>
  <si>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</si>
  <si>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</si>
  <si>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</si>
  <si>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</si>
  <si>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</si>
  <si>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</si>
  <si>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70005</t>
  </si>
  <si>
    <t>Gospodarka gruntami i nieruchomościami</t>
  </si>
  <si>
    <t>Zakup materiałów i wyposażenia</t>
  </si>
  <si>
    <t>Zakup usług pozostałych</t>
  </si>
  <si>
    <t>70095</t>
  </si>
  <si>
    <t>Pozostała działalność</t>
  </si>
  <si>
    <t>Zakup usług pozostałych</t>
  </si>
  <si>
    <t>utrzymanie grobów</t>
  </si>
  <si>
    <t>Dział 710</t>
  </si>
  <si>
    <t>Działalność usługowa</t>
  </si>
  <si>
    <t>71003</t>
  </si>
  <si>
    <t>Biura planowania przestrzennego</t>
  </si>
  <si>
    <t>Zakup materiałów i wyposażenia</t>
  </si>
  <si>
    <t>Zakup usług pozostałych</t>
  </si>
  <si>
    <t>71004</t>
  </si>
  <si>
    <t>Plany zagospodarowania przestrzennego</t>
  </si>
  <si>
    <r>
      <rPr>
        <sz val="10"/>
        <rFont val="Arial CE"/>
        <family val="0"/>
      </rPr>
      <t>40000-plan zagos.</t>
    </r>
  </si>
  <si>
    <t>Zakup usług pozostałych</t>
  </si>
  <si>
    <r>
      <rPr>
        <sz val="10"/>
        <rFont val="Arial CE"/>
        <family val="0"/>
      </rPr>
      <t>gm. Przystajń</t>
    </r>
  </si>
  <si>
    <r>
      <rPr>
        <sz val="10"/>
        <rFont val="Arial CE"/>
        <family val="0"/>
      </rPr>
      <t>10.500 studim uwar</t>
    </r>
  </si>
  <si>
    <t>i rozwoju gminy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</si>
  <si>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</si>
  <si>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</si>
  <si>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</si>
  <si>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</si>
  <si>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</si>
  <si>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</si>
  <si>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</si>
  <si>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</si>
  <si>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</si>
  <si>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</si>
  <si>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750</t>
  </si>
  <si>
    <t>Administracja publiczna</t>
  </si>
  <si>
    <t>75011</t>
  </si>
  <si>
    <t>Urzędy Wojewódzkie</t>
  </si>
  <si>
    <r>
      <rPr>
        <sz val="10"/>
        <rFont val="Arial CE"/>
        <family val="2"/>
      </rPr>
      <t>Różne wydatki na rzecz osób fiz.</t>
    </r>
  </si>
  <si>
    <r>
      <rPr>
        <sz val="10"/>
        <rFont val="Arial CE"/>
        <family val="0"/>
      </rPr>
      <t>nagrody dla jubil.</t>
    </r>
  </si>
  <si>
    <t>Wynagrodzenia osobowe pracowników</t>
  </si>
  <si>
    <t>Dodatkowe wynagrodzenie roczne</t>
  </si>
  <si>
    <t>Składki na ubezpieczenia społeczne</t>
  </si>
  <si>
    <t>Składki na Fundusz Pracy</t>
  </si>
  <si>
    <t>85415</t>
  </si>
  <si>
    <t>Stypendia dla uczniów</t>
  </si>
  <si>
    <t>Oddziały przedszkolne przy szkołach podst.</t>
  </si>
  <si>
    <t>Zakup materiałów i wyposażenia</t>
  </si>
  <si>
    <t>zakup szafki</t>
  </si>
  <si>
    <t>Zakup usług pozostałych</t>
  </si>
  <si>
    <t>Podróże służbowe krajowe</t>
  </si>
  <si>
    <t>Odpisy na zakładowy fundusz świadczeń socjalnych</t>
  </si>
  <si>
    <t>75020</t>
  </si>
  <si>
    <t>Starostwa powiatowe</t>
  </si>
  <si>
    <t>Dotacje celowe przekazywane dla powiatu</t>
  </si>
  <si>
    <r>
      <rPr>
        <sz val="10"/>
        <rFont val="Arial CE"/>
        <family val="2"/>
      </rPr>
      <t>na zadania bieżące realizowane na podst.poro.</t>
    </r>
  </si>
  <si>
    <r>
      <rPr>
        <sz val="10"/>
        <rFont val="Arial CE"/>
        <family val="0"/>
      </rPr>
      <t>Dotacje celowe przekazane dla powiatu na inwest.</t>
    </r>
  </si>
  <si>
    <r>
      <rPr>
        <sz val="10"/>
        <rFont val="Arial CE"/>
        <family val="0"/>
      </rPr>
      <t>i zakupy inwestycyjne relizowane na podst. porozum</t>
    </r>
  </si>
  <si>
    <r>
      <rPr>
        <sz val="10"/>
        <rFont val="Arial CE"/>
        <family val="0"/>
      </rPr>
      <t>między jedn,samorządu terytorialnego</t>
    </r>
  </si>
  <si>
    <t>75022</t>
  </si>
  <si>
    <t>Rady gmin</t>
  </si>
  <si>
    <r>
      <rPr>
        <sz val="10"/>
        <rFont val="Arial CE"/>
        <family val="0"/>
      </rPr>
      <t>Rózne wydatki na rzecz osób fizycznych</t>
    </r>
  </si>
  <si>
    <t>Zakup materiałów i wyposażenia</t>
  </si>
  <si>
    <t>Zakup usług pozostałych</t>
  </si>
  <si>
    <t>promocja gminy</t>
  </si>
  <si>
    <t>Podróże służbowe krajowe</t>
  </si>
  <si>
    <t xml:space="preserve">Różne opłaty i składki </t>
  </si>
  <si>
    <t>75023</t>
  </si>
  <si>
    <t>Urzędy gmin</t>
  </si>
  <si>
    <r>
      <rPr>
        <sz val="10"/>
        <rFont val="Arial CE"/>
        <family val="0"/>
      </rPr>
      <t>Wydatki osobowe ne zaliczane do wynagrodzeń</t>
    </r>
  </si>
  <si>
    <t>Różne wydatki na rzecz osób fizycznych</t>
  </si>
  <si>
    <t>Świadczenia społeczne</t>
  </si>
  <si>
    <t>Wynagrodzenia osobowe pracowników</t>
  </si>
  <si>
    <t>Dodatkowe wynagrodzenie roczne</t>
  </si>
  <si>
    <r>
      <rPr>
        <sz val="10"/>
        <rFont val="Arial CE"/>
        <family val="0"/>
      </rPr>
      <t>Wynagrodzenia agencyjno-prowizyjne</t>
    </r>
  </si>
  <si>
    <t>Składki na ubezpieczenia społeczne</t>
  </si>
  <si>
    <t>Składki na Fundusz Pracy</t>
  </si>
  <si>
    <t>Zakup materiałów i wyposażenia</t>
  </si>
  <si>
    <t>Zakup środków żywności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</si>
  <si>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</si>
  <si>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</si>
  <si>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</si>
  <si>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</si>
  <si>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prowizja bankowa</t>
  </si>
  <si>
    <t>Podróże służbowe krajowe</t>
  </si>
  <si>
    <t>80103</t>
  </si>
  <si>
    <t>Zakup usług internetowych</t>
  </si>
  <si>
    <t xml:space="preserve">Różne opłaty i składki </t>
  </si>
  <si>
    <t>Odpisy na zakładowy fundusz świadczeń socjalnych</t>
  </si>
  <si>
    <t>Podatek od towarów i usług /VAT/</t>
  </si>
  <si>
    <r>
      <rPr>
        <sz val="10"/>
        <rFont val="Arial CE"/>
        <family val="0"/>
      </rPr>
      <t>Wydatki na zakupy inwestycyjne jednostek budż.</t>
    </r>
  </si>
  <si>
    <t>zakup komputera</t>
  </si>
  <si>
    <t>75047</t>
  </si>
  <si>
    <t>Pobór podatków</t>
  </si>
  <si>
    <r>
      <rPr>
        <sz val="10"/>
        <rFont val="Arial CE"/>
        <family val="0"/>
      </rPr>
      <t>Wynagrodzenia agencyjno-prowizyjne</t>
    </r>
  </si>
  <si>
    <t>75052</t>
  </si>
  <si>
    <t>Wybory do Sejmu i Senatu</t>
  </si>
  <si>
    <t>75056</t>
  </si>
  <si>
    <t>Spis powszechny i inne</t>
  </si>
  <si>
    <t>Różne wydatki na rzecz osób fizycznych</t>
  </si>
  <si>
    <t>Składki na Fundusz Pracy</t>
  </si>
  <si>
    <t>Składki na ubezpieczenia społeczne</t>
  </si>
  <si>
    <t>Zakup usług pozostałych</t>
  </si>
  <si>
    <t>Podróże służbowe krajowe</t>
  </si>
  <si>
    <t>75095</t>
  </si>
  <si>
    <t>Pozostała działalność</t>
  </si>
  <si>
    <t>Różne wydatki na rzecz osób fizycznych</t>
  </si>
  <si>
    <r>
      <rPr>
        <sz val="10"/>
        <rFont val="Arial CE"/>
        <family val="0"/>
      </rPr>
      <t>Wynagrodzenia agencyjno-prowizyjne</t>
    </r>
  </si>
  <si>
    <t>Dział 751</t>
  </si>
  <si>
    <r>
      <rPr>
        <b/>
        <sz val="10"/>
        <rFont val="Arial CE"/>
        <family val="2"/>
      </rPr>
      <t>Urzędy naczelnych organów władzy państ,kontroli</t>
    </r>
  </si>
  <si>
    <t>i ochrony prawa oraz sądownictwa</t>
  </si>
  <si>
    <t>75101</t>
  </si>
  <si>
    <r>
      <rPr>
        <b/>
        <sz val="10"/>
        <rFont val="Arial CE"/>
        <family val="2"/>
      </rPr>
      <t>Urzędy naczelnch organów władzy państ.,kontroli</t>
    </r>
  </si>
  <si>
    <r>
      <rPr>
        <b/>
        <sz val="10"/>
        <rFont val="Arial CE"/>
        <family val="2"/>
      </rPr>
      <t>iochrony prawa</t>
    </r>
  </si>
  <si>
    <t>Różne wydatki na rzecz osób fizycznych</t>
  </si>
  <si>
    <t>stała aktualizacja spisów</t>
  </si>
  <si>
    <r>
      <rPr>
        <sz val="10"/>
        <rFont val="Arial CE"/>
        <family val="0"/>
      </rPr>
      <t>Składki na ubezpieczenie społerczne</t>
    </r>
  </si>
  <si>
    <t>spisów</t>
  </si>
  <si>
    <t>Składki na Fundusz Pracy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</si>
  <si>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</si>
  <si>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</si>
  <si>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</si>
  <si>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</si>
  <si>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</si>
  <si>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</si>
  <si>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</si>
  <si>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</si>
  <si>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</si>
  <si>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</si>
  <si>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754</t>
  </si>
  <si>
    <r>
      <rPr>
        <b/>
        <sz val="10"/>
        <rFont val="Arial CE"/>
        <family val="2"/>
      </rPr>
      <t>Bezpieczeństwo publiczne i ochrona ppożarowa</t>
    </r>
  </si>
  <si>
    <t>75412</t>
  </si>
  <si>
    <t>Ochotnicze straże pożarne</t>
  </si>
  <si>
    <t>Różne wydatki na rzecz osób fizycznych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</si>
  <si>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</si>
  <si>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</si>
  <si>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</si>
  <si>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</si>
  <si>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</si>
  <si>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</si>
  <si>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</si>
  <si>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</si>
  <si>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75414</t>
  </si>
  <si>
    <t>Obrona cywilna</t>
  </si>
  <si>
    <t>Zakup materiałów i wyposażenia</t>
  </si>
  <si>
    <t>Zakup energii</t>
  </si>
  <si>
    <t>Zakup usług remontowych</t>
  </si>
  <si>
    <t>Zakup usług pozostałych</t>
  </si>
  <si>
    <t>Dział 758</t>
  </si>
  <si>
    <t>Rezerwy ogólne</t>
  </si>
  <si>
    <t>75818</t>
  </si>
  <si>
    <t>Rezerwy ogólne i celowe</t>
  </si>
  <si>
    <t>10000 -dla 85319</t>
  </si>
  <si>
    <t>Rezerwy ogólne i celowe</t>
  </si>
  <si>
    <t>20000-dla 40002</t>
  </si>
  <si>
    <t>Rezerwy na inwestycje i zakupy inwestycyjne</t>
  </si>
  <si>
    <t>Dział 801</t>
  </si>
  <si>
    <t>Oświata i wychowanie</t>
  </si>
  <si>
    <t>80101</t>
  </si>
  <si>
    <t>Szkoły podstawowe</t>
  </si>
  <si>
    <t>Wydatki osobowe nie zaliczane do wynagrodzeń</t>
  </si>
  <si>
    <t>Różne wydatki na rzecz osób fizycznych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</si>
  <si>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</si>
  <si>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</si>
  <si>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</si>
  <si>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</si>
  <si>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</si>
  <si>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</si>
  <si>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</si>
  <si>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</si>
  <si>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r>
      <rPr>
        <sz val="10"/>
        <rFont val="Arial CE"/>
        <family val="0"/>
      </rPr>
      <t>100000 adap.bud.</t>
    </r>
  </si>
  <si>
    <t>Zakup usług remontowych</t>
  </si>
  <si>
    <t xml:space="preserve">po SKR 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</si>
  <si>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</si>
  <si>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</si>
  <si>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</si>
  <si>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</si>
  <si>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80104</t>
  </si>
  <si>
    <t>Oddziały klas "0" w przedszkolach i szkołach</t>
  </si>
  <si>
    <t>Wydatki osobowe nie zaliczane do wynagrodzeń</t>
  </si>
  <si>
    <t>Różne wydatki na rzecz osób fizycznych</t>
  </si>
  <si>
    <t>Świadczenia społeczne</t>
  </si>
  <si>
    <t>Wynagrodzenia osobowe pracowników</t>
  </si>
  <si>
    <t xml:space="preserve"> 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</si>
  <si>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</si>
  <si>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</si>
  <si>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</si>
  <si>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</si>
  <si>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</si>
  <si>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</si>
  <si>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</si>
  <si>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</si>
  <si>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</si>
  <si>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</si>
  <si>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</si>
  <si>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</si>
  <si>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</si>
  <si>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</si>
  <si>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</si>
  <si>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</si>
  <si>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</si>
  <si>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</si>
  <si>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</si>
  <si>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</si>
  <si>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</si>
  <si>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801</t>
  </si>
  <si>
    <r>
      <rPr>
        <b/>
        <sz val="10"/>
        <rFont val="Arial CE"/>
        <family val="2"/>
      </rPr>
      <t>Oświata i wychowanie c.d.</t>
    </r>
  </si>
  <si>
    <t>80110</t>
  </si>
  <si>
    <t>Gimnazja</t>
  </si>
  <si>
    <t>Wydatki osobowe nie zaliczane do wynagrodzeń</t>
  </si>
  <si>
    <t>Różne wydatki na rzecz osób fizycznych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</si>
  <si>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</si>
  <si>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</si>
  <si>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</si>
  <si>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</si>
  <si>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</si>
  <si>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</si>
  <si>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</si>
  <si>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</si>
  <si>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</si>
  <si>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</si>
  <si>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</si>
  <si>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</si>
  <si>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</si>
  <si>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80113</t>
  </si>
  <si>
    <t>Dowożenie uczniów do szkół</t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</si>
  <si>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</si>
  <si>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</si>
  <si>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</si>
  <si>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</si>
  <si>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</si>
  <si>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</si>
  <si>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</si>
  <si>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</si>
  <si>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</si>
  <si>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</si>
  <si>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</si>
  <si>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</si>
  <si>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</si>
  <si>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80114</t>
  </si>
  <si>
    <r>
      <rPr>
        <b/>
        <sz val="10"/>
        <rFont val="Arial CE"/>
        <family val="2"/>
      </rPr>
      <t>Zespoły ekonomiczno-administracyjne szkół</t>
    </r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</si>
  <si>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</si>
  <si>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</si>
  <si>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</si>
  <si>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</si>
  <si>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</si>
  <si>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</si>
  <si>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</si>
  <si>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</si>
  <si>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</si>
  <si>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</si>
  <si>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</si>
  <si>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</si>
  <si>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</si>
  <si>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80195</t>
  </si>
  <si>
    <t>Pozostała działalność</t>
  </si>
  <si>
    <r>
      <rPr>
        <sz val="10"/>
        <rFont val="Arial CE"/>
        <family val="0"/>
      </rPr>
      <t>Odpisy na zakładowy fundusz świadczeń socjaln</t>
    </r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</si>
  <si>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</si>
  <si>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</si>
  <si>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</si>
  <si>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</si>
  <si>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</si>
  <si>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</si>
  <si>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</si>
  <si>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</si>
  <si>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</si>
  <si>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</si>
  <si>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851</t>
  </si>
  <si>
    <t>Ochrona zdrowia</t>
  </si>
  <si>
    <t>85154</t>
  </si>
  <si>
    <t>Przeciwdziałanie alkoholizmowi</t>
  </si>
  <si>
    <r>
      <rPr>
        <sz val="10"/>
        <rFont val="Arial CE"/>
        <family val="2"/>
      </rPr>
      <t>Różne wydatki na rzecz osób fiz.</t>
    </r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</si>
  <si>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</si>
  <si>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</si>
  <si>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</si>
  <si>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</si>
  <si>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</si>
  <si>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</si>
  <si>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85195</t>
  </si>
  <si>
    <t>Pozostała działalność</t>
  </si>
  <si>
    <t>Zakup materiałów i wyposażenia</t>
  </si>
  <si>
    <t>Zakup usług remontowych</t>
  </si>
  <si>
    <t>Dział 853</t>
  </si>
  <si>
    <t>Opieka społeczna</t>
  </si>
  <si>
    <t>85314</t>
  </si>
  <si>
    <t>Zasiłki i pomoc w naturze oraz składki na ubezpieczenia</t>
  </si>
  <si>
    <t>Świadczenia społeczne</t>
  </si>
  <si>
    <t>Składki na ubezpieczenie społeczne</t>
  </si>
  <si>
    <t>Składki na ubezpieczenie zdrowotne</t>
  </si>
  <si>
    <t>85315</t>
  </si>
  <si>
    <t>Dodatki mieszkaniowe</t>
  </si>
  <si>
    <t>Świadczenia społeczne</t>
  </si>
  <si>
    <t>85316</t>
  </si>
  <si>
    <t>Zasiłki rodzinne, pielęgnacyjne i wychowawcze</t>
  </si>
  <si>
    <t>Świadczenia społeczne</t>
  </si>
  <si>
    <t>85319</t>
  </si>
  <si>
    <t>Ośrodki pomocy społecznej</t>
  </si>
  <si>
    <r>
      <rPr>
        <sz val="10"/>
        <rFont val="Arial CE"/>
        <family val="2"/>
      </rPr>
      <t>Nagrody i wydatki nie zalicz.do wynagrodzeń</t>
    </r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</si>
  <si>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</si>
  <si>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</si>
  <si>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</si>
  <si>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</si>
  <si>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</si>
  <si>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</si>
  <si>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</si>
  <si>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</si>
  <si>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</si>
  <si>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</si>
  <si>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</si>
  <si>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</si>
  <si>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85323</t>
  </si>
  <si>
    <t>Państwowy Fundusz Kombatantów</t>
  </si>
  <si>
    <r>
      <rPr>
        <sz val="10"/>
        <rFont val="Arial CE"/>
        <family val="0"/>
      </rPr>
      <t>Swiadczenia społeczne</t>
    </r>
  </si>
  <si>
    <t>Zakup materiałów i wyposażenia</t>
  </si>
  <si>
    <t>85328</t>
  </si>
  <si>
    <t>Usługi opiekuńcze i specjalistyczne usługi opiekuńcze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</si>
  <si>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</si>
  <si>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</si>
  <si>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</si>
  <si>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</si>
  <si>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</si>
  <si>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</si>
  <si>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85395</t>
  </si>
  <si>
    <t>Pozostała działalność</t>
  </si>
  <si>
    <r>
      <rPr>
        <sz val="10"/>
        <rFont val="Arial CE"/>
        <family val="2"/>
      </rPr>
      <t>Swiadczenie społeczne</t>
    </r>
  </si>
  <si>
    <t>Zakup materiałów i wyposażenia</t>
  </si>
  <si>
    <t>Zakup środków żywności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</si>
  <si>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</si>
  <si>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</si>
  <si>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</si>
  <si>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</si>
  <si>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</si>
  <si>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</si>
  <si>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</si>
  <si>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</si>
  <si>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</si>
  <si>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</si>
  <si>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854</t>
  </si>
  <si>
    <t>Edukacyjna opieka wychowawcza</t>
  </si>
  <si>
    <t>85401</t>
  </si>
  <si>
    <t>Świetlice szkolne</t>
  </si>
  <si>
    <t>Wydatki osobowe nie zaliczane do wynagrodzeń</t>
  </si>
  <si>
    <r>
      <rPr>
        <sz val="10"/>
        <rFont val="Arial CE"/>
        <family val="0"/>
      </rPr>
      <t>dod.mieszk. Wiejski</t>
    </r>
  </si>
  <si>
    <t>Różne wydatki na rzecz osób fizycznych</t>
  </si>
  <si>
    <r>
      <rPr>
        <sz val="10"/>
        <rFont val="Arial CE"/>
        <family val="0"/>
      </rPr>
      <t xml:space="preserve">zdrow.bhp </t>
    </r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</si>
  <si>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</si>
  <si>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</si>
  <si>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</si>
  <si>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</si>
  <si>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</si>
  <si>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</si>
  <si>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</si>
  <si>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</si>
  <si>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</si>
  <si>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</si>
  <si>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</si>
  <si>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</si>
  <si>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85404</t>
  </si>
  <si>
    <t>Przedszkola (bez klas "0")</t>
  </si>
  <si>
    <t>Wydatki osobowe nie zaliczane do wynagrodzeń</t>
  </si>
  <si>
    <t>Różne wydatki na rzecz osób fizycznych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</si>
  <si>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</si>
  <si>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</si>
  <si>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</si>
  <si>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</si>
  <si>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</si>
  <si>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</si>
  <si>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</si>
  <si>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</si>
  <si>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</si>
  <si>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</si>
  <si>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</si>
  <si>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</si>
  <si>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85414</t>
  </si>
  <si>
    <t>Stołówki szkolne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</si>
  <si>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</si>
  <si>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</si>
  <si>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</si>
  <si>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</si>
  <si>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</si>
  <si>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</si>
  <si>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</si>
  <si>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</si>
  <si>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</si>
  <si>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</si>
  <si>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</si>
  <si>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</si>
  <si>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</si>
  <si>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</si>
  <si>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</si>
  <si>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</si>
  <si>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</si>
  <si>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</si>
  <si>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</si>
  <si>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</si>
  <si>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</si>
  <si>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</si>
  <si>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900</t>
  </si>
  <si>
    <t>Gospodarka komunalna</t>
  </si>
  <si>
    <t>90015</t>
  </si>
  <si>
    <t>Oświetlenie ulic, placów i dróg</t>
  </si>
  <si>
    <t>Zakup energii</t>
  </si>
  <si>
    <t>Zakup usług remontowych</t>
  </si>
  <si>
    <t>90095</t>
  </si>
  <si>
    <t>Pozostała działalność</t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</si>
  <si>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</si>
  <si>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</si>
  <si>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</si>
  <si>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</si>
  <si>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</si>
  <si>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</si>
  <si>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</si>
  <si>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</si>
  <si>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</si>
  <si>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r>
      <rPr>
        <sz val="9"/>
        <rFont val="Arial CE"/>
        <family val="2"/>
      </rPr>
      <t>zagosp.placu targ.</t>
    </r>
  </si>
  <si>
    <t>Zakup usług pozostałych</t>
  </si>
  <si>
    <r>
      <rPr>
        <sz val="9"/>
        <rFont val="Arial CE"/>
        <family val="2"/>
      </rPr>
      <t>adap.bud.na ubikac.</t>
    </r>
  </si>
  <si>
    <t>Podróże służbowe krajowe</t>
  </si>
  <si>
    <t>Odpisy na zakładowy fundusz świadczeń socjalnych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</si>
  <si>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</si>
  <si>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</si>
  <si>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Dział 921</t>
  </si>
  <si>
    <t>Kultura i ochrona dziedzictwa narodowego</t>
  </si>
  <si>
    <t>92109</t>
  </si>
  <si>
    <t>Domy i ośrodki kultury, świetlice i kluby</t>
  </si>
  <si>
    <t>Różne wydatki na rzecz osób fizycznych</t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</si>
  <si>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</si>
  <si>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</si>
  <si>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</si>
  <si>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</si>
  <si>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</si>
  <si>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</si>
  <si>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</si>
  <si>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</si>
  <si>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</si>
  <si>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r>
      <rPr>
        <sz val="10"/>
        <rFont val="Arial CE"/>
        <family val="0"/>
      </rPr>
      <t>wyk.malowania</t>
    </r>
  </si>
  <si>
    <t>Zakup usług pozostałych</t>
  </si>
  <si>
    <r>
      <rPr>
        <sz val="8"/>
        <rFont val="Arial CE"/>
        <family val="2"/>
      </rPr>
      <t>9000 utrzym.orkiestry</t>
    </r>
  </si>
  <si>
    <t>Podróże służbowe krajowe</t>
  </si>
  <si>
    <r>
      <rPr>
        <sz val="10"/>
        <rFont val="Arial CE"/>
        <family val="0"/>
      </rPr>
      <t>5000 organiz. doż.</t>
    </r>
  </si>
  <si>
    <t>Odpisy na zakładowy fundusz świadczeń socjalnych</t>
  </si>
  <si>
    <r>
      <rPr>
        <sz val="10"/>
        <rFont val="Arial CE"/>
        <family val="0"/>
      </rPr>
      <t>Wydatki na zakupy inwestycyjne jednostek budż.</t>
    </r>
  </si>
  <si>
    <t>92116</t>
  </si>
  <si>
    <t>Biblioteki</t>
  </si>
  <si>
    <t>Wydatki osobowe nie 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</si>
  <si>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</si>
  <si>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</si>
  <si>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</si>
  <si>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</si>
  <si>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</si>
  <si>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</si>
  <si>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</si>
  <si>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</si>
  <si>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</si>
  <si>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</si>
  <si>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>Odpisy na zakładowy fundusz świadczeń socjalnych</t>
  </si>
  <si>
    <r>
      <rPr>
        <sz val="10"/>
        <rFont val="Arial CE"/>
        <family val="0"/>
      </rPr>
      <t>Wydatki na zakupy inwestycyjne jednostek budż.</t>
    </r>
  </si>
  <si>
    <t>92195</t>
  </si>
  <si>
    <t>Pozostała działalność</t>
  </si>
  <si>
    <t>Wydatki osobowe nie zaliczane do wynagrodzeń</t>
  </si>
  <si>
    <t>Zakup materiałów i wyposażenia</t>
  </si>
  <si>
    <t>Zakup usług pozostałych</t>
  </si>
  <si>
    <t>Klas. budżetowa</t>
  </si>
  <si>
    <t>Wyszczególnienie</t>
  </si>
  <si>
    <t xml:space="preserve">    Plan </t>
  </si>
  <si>
    <r>
      <rPr>
        <b/>
        <sz val="10"/>
        <rFont val="Arial CE"/>
        <family val="2"/>
      </rPr>
      <t>2001 r.</t>
    </r>
  </si>
  <si>
    <t>Wykonanie miesięczne</t>
  </si>
  <si>
    <t>Uzasadnienie</t>
  </si>
  <si>
    <r>
      <rPr>
        <b/>
        <sz val="10"/>
        <rFont val="Arial CE"/>
        <family val="2"/>
      </rPr>
      <t>Roz.</t>
    </r>
  </si>
  <si>
    <t>§</t>
  </si>
  <si>
    <t xml:space="preserve">       w złotych</t>
  </si>
  <si>
    <t>w zł.</t>
  </si>
  <si>
    <t>Dział 926</t>
  </si>
  <si>
    <t>Kultura fizyczna i sport</t>
  </si>
  <si>
    <t>92605</t>
  </si>
  <si>
    <t>Zadania z zakresu kultury fizycznej i sportu</t>
  </si>
  <si>
    <t>Różne wydatki na rzecz osób fizycznych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</si>
  <si>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</si>
  <si>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</si>
  <si>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</si>
  <si>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</si>
  <si>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</si>
  <si>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Dotacja przedmiot. Z budżetu dla zakładu budżet.</t>
  </si>
  <si>
    <t>Razem:</t>
  </si>
  <si>
    <t>2005 rok</t>
  </si>
  <si>
    <r>
      <rPr>
        <sz val="10"/>
        <rFont val="Arial CE"/>
        <family val="0"/>
      </rPr>
      <t>Wydatki osobowe ne zaliczane do wynagrodzeń</t>
    </r>
  </si>
  <si>
    <t>Różne wydatki na rzecz osób fizycznych</t>
  </si>
  <si>
    <t>Świadczenia społeczne</t>
  </si>
  <si>
    <t>Wynagrodzenia osobowe pracowników</t>
  </si>
  <si>
    <t>Składki na Fundusz Pracy</t>
  </si>
  <si>
    <t>Wpływów z podatku rolnego</t>
  </si>
  <si>
    <t>01036</t>
  </si>
  <si>
    <t>Zakup materiałów i wyposażenia</t>
  </si>
  <si>
    <t>Zakup środków żywności</t>
  </si>
  <si>
    <r>
      <rPr>
        <sz val="10"/>
        <rFont val="Arial CE"/>
        <family val="0"/>
      </rPr>
      <t>Zakup pomocy naukowych, dydakt.  i książek</t>
    </r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</si>
  <si>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</si>
  <si>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</si>
  <si>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</si>
  <si>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</si>
  <si>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</si>
  <si>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</si>
  <si>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</si>
  <si>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Wydatki inwestycyjne jednostek budżetowych</t>
  </si>
  <si>
    <r>
      <rPr>
        <sz val="10"/>
        <rFont val="Arial CE"/>
        <family val="0"/>
      </rPr>
      <t>Wydatki na zakupy inwestycyjne jednostek budż.</t>
    </r>
  </si>
  <si>
    <t>Wynagrodzenia bezosobowe</t>
  </si>
  <si>
    <t xml:space="preserve">Drogi publiczne powiatowe </t>
  </si>
  <si>
    <t>60013</t>
  </si>
  <si>
    <t>Drogi wojewódzkie</t>
  </si>
  <si>
    <t>71035</t>
  </si>
  <si>
    <t>Cmentarze</t>
  </si>
  <si>
    <t>Podróże służbowe i krajowe</t>
  </si>
  <si>
    <t>Zakup materiałów  i wyposażenia</t>
  </si>
  <si>
    <t>1500x12</t>
  </si>
  <si>
    <t>Opłata za usługi internetowe</t>
  </si>
  <si>
    <t>22,5x720</t>
  </si>
  <si>
    <t>9x116</t>
  </si>
  <si>
    <t>Urzędy naczelnych organów władzy państwowej</t>
  </si>
  <si>
    <t>kontroli i ochrony prawa oraz sądownictwa</t>
  </si>
  <si>
    <t>kontroli i ochrony prawa</t>
  </si>
  <si>
    <t>75108</t>
  </si>
  <si>
    <t>Wybory do sejmu i senatu</t>
  </si>
  <si>
    <t xml:space="preserve">Dział 756 </t>
  </si>
  <si>
    <t>Dochody od osób prawnych od osób fizycznych</t>
  </si>
  <si>
    <t>oraz wydatki związane z ich poborem</t>
  </si>
  <si>
    <t>75647</t>
  </si>
  <si>
    <t>Dział 757</t>
  </si>
  <si>
    <t>Obsługa długu publicznego</t>
  </si>
  <si>
    <t>75702</t>
  </si>
  <si>
    <t>Odsetki od samorządowych pożyczek</t>
  </si>
  <si>
    <t xml:space="preserve">Podróże służbowe krajowe </t>
  </si>
  <si>
    <t xml:space="preserve">Przedszkola </t>
  </si>
  <si>
    <t xml:space="preserve"> </t>
  </si>
  <si>
    <t>2005r.</t>
  </si>
  <si>
    <t>80146</t>
  </si>
  <si>
    <t>Dział 852</t>
  </si>
  <si>
    <t>85202</t>
  </si>
  <si>
    <t>Domy pomocy społecznej</t>
  </si>
  <si>
    <t>3110</t>
  </si>
  <si>
    <t>85212</t>
  </si>
  <si>
    <t>Świadczenia rodzinne</t>
  </si>
  <si>
    <t>3020</t>
  </si>
  <si>
    <t>Wpłaty gmin i powiatow na rzecz innych jednostek</t>
  </si>
  <si>
    <t>Dotacje celowe przekazane dla powiatu na inwest.</t>
  </si>
  <si>
    <t>Bezpieczeństwo publiczne i ochrona ppożarowa</t>
  </si>
  <si>
    <t xml:space="preserve">  Wydatki osobowe niezalicz.do wynagrodzeń</t>
  </si>
  <si>
    <r>
      <t>samorz.teryt. oraz zwiazków gmin na zadania bież.</t>
    </r>
  </si>
  <si>
    <r>
      <t>Infrastruktura wodociągowa i sanitacyjna wsi</t>
    </r>
  </si>
  <si>
    <r>
      <t>i zakupy inwestycyjne relizowane na podst. porozum</t>
    </r>
  </si>
  <si>
    <t>Wydatki inwetycyjne jednostek budżetowych</t>
  </si>
  <si>
    <t>Wpłaty od jednostek na fundusz celowy</t>
  </si>
  <si>
    <t>Dotacja celowa z budżetu do realizacji stowarzl</t>
  </si>
  <si>
    <t>75107</t>
  </si>
  <si>
    <t>Wybory Prezydenta RP</t>
  </si>
  <si>
    <t>Wydatki na zakupy inwestycyjne jed. budżetow.</t>
  </si>
  <si>
    <t>4330</t>
  </si>
  <si>
    <t>Zakup usług zdrowotnych</t>
  </si>
  <si>
    <t>Wpłaty gmin na rzecz izb roln. 2% uzys.</t>
  </si>
  <si>
    <t>oraz rozwój obszarów wiejskich</t>
  </si>
  <si>
    <t>Restrukturyzacja i moder. sektora żywnoś</t>
  </si>
  <si>
    <t>realizowane na podst. porozumień  między jst.</t>
  </si>
  <si>
    <t>Dotacje celowe przekazane gminie na zad. bież.</t>
  </si>
  <si>
    <t>Dział 758 Różne rozliczenia</t>
  </si>
  <si>
    <t>Odpisy na zakł. fundusz świadczeń socjalnych</t>
  </si>
  <si>
    <t>Stypendia i zasiłki dla studentów</t>
  </si>
  <si>
    <t>Dotacje celowe przek.gminie na zad. biężące</t>
  </si>
  <si>
    <t>Dotacje celowe przekazane do samorządu na zadania bieżące</t>
  </si>
  <si>
    <t>Dotacje celowe przekazane do powiatu</t>
  </si>
  <si>
    <t>Odpisy na zakładowy fundusz świadczeń so</t>
  </si>
  <si>
    <t>75109</t>
  </si>
  <si>
    <t>Wydatki gminy Przystajń za rok  2006 r.</t>
  </si>
  <si>
    <t>85278</t>
  </si>
  <si>
    <t>Podróże służbowe zagraniczne</t>
  </si>
  <si>
    <t>Dotacja cel. na pomoc finan. udziel. miedzy jst</t>
  </si>
  <si>
    <t>Załącznik nr 3</t>
  </si>
  <si>
    <t>Drogi publiczne powiatowe</t>
  </si>
  <si>
    <t>Wybory do rad gmin, powiatów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</si>
</sst>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d/mm/yyyy"/>
    <numFmt numFmtId="166" formatCode="dd\ mmm"/>
    <numFmt numFmtId="167" formatCode="0.0"/>
    <numFmt numFmtId="168" formatCode="_-* #,##0.00\,_z_ł_-;\-* #,##0.00\,_z_ł_-;_-* \-??\ _z_ł_-;_-@_-"/>
    <numFmt numFmtId="169" formatCode="_-* #,##0.0\,_z_ł_-;\-* #,##0.0\,_z_ł_-;_-* \-??\ _z_ł_-;_-@_-"/>
    <numFmt numFmtId="170" formatCode="0.000"/>
    <numFmt numFmtId="171" formatCode="0.0000"/>
    <numFmt numFmtId="172" formatCode="0.00000"/>
  </numFmts>
  <fonts count="1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0"/>
      <color indexed="41"/>
      <name val="Arial CE"/>
      <family val="0"/>
    </font>
    <font>
      <sz val="14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Times New Roman"/>
      <family val="1"/>
    </font>
    <font>
      <sz val="11"/>
      <color indexed="15"/>
      <name val="Arial CE"/>
      <family val="2"/>
    </font>
    <font>
      <sz val="11"/>
      <color indexed="43"/>
      <name val="Arial CE"/>
      <family val="0"/>
    </font>
    <font>
      <sz val="11"/>
      <color indexed="41"/>
      <name val="Arial CE"/>
      <family val="0"/>
    </font>
    <font>
      <b/>
      <sz val="11"/>
      <color indexed="41"/>
      <name val="Arial CE"/>
      <family val="0"/>
    </font>
    <font>
      <b/>
      <sz val="11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Alignment="0" applyProtection="0"/>
    <xf numFmtId="42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5" borderId="0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3" borderId="11" xfId="0" applyNumberFormat="1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167" fontId="2" fillId="4" borderId="0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2" fillId="0" borderId="6" xfId="0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3" borderId="1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167" fontId="2" fillId="4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167" fontId="0" fillId="0" borderId="7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167" fontId="0" fillId="0" borderId="7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49" fontId="2" fillId="4" borderId="8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167" fontId="2" fillId="4" borderId="3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/>
    </xf>
    <xf numFmtId="169" fontId="0" fillId="0" borderId="7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2" fillId="0" borderId="6" xfId="0" applyFont="1" applyBorder="1" applyAlignment="1">
      <alignment horizontal="right"/>
    </xf>
    <xf numFmtId="167" fontId="0" fillId="0" borderId="4" xfId="0" applyNumberFormat="1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4" borderId="2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4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167" fontId="0" fillId="0" borderId="23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" borderId="18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11" fillId="0" borderId="0" xfId="18" applyFont="1" applyFill="1" applyBorder="1" applyAlignment="1" applyProtection="1">
      <alignment/>
      <protection/>
    </xf>
    <xf numFmtId="165" fontId="11" fillId="0" borderId="0" xfId="0" applyNumberFormat="1" applyFont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7" xfId="0" applyFont="1" applyBorder="1" applyAlignment="1">
      <alignment/>
    </xf>
    <xf numFmtId="49" fontId="11" fillId="3" borderId="11" xfId="0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3" fillId="3" borderId="27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2" borderId="27" xfId="0" applyFont="1" applyFill="1" applyBorder="1" applyAlignment="1">
      <alignment horizontal="right"/>
    </xf>
    <xf numFmtId="49" fontId="11" fillId="4" borderId="13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12" fillId="4" borderId="26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49" fontId="11" fillId="4" borderId="14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1" fillId="4" borderId="27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1" fillId="4" borderId="28" xfId="0" applyFont="1" applyFill="1" applyBorder="1" applyAlignment="1">
      <alignment/>
    </xf>
    <xf numFmtId="167" fontId="11" fillId="4" borderId="29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0" xfId="0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23" xfId="0" applyFont="1" applyBorder="1" applyAlignment="1">
      <alignment/>
    </xf>
    <xf numFmtId="167" fontId="12" fillId="0" borderId="20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67" fontId="12" fillId="0" borderId="23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23" xfId="0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4" xfId="0" applyFont="1" applyBorder="1" applyAlignment="1">
      <alignment/>
    </xf>
    <xf numFmtId="49" fontId="11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Fill="1" applyBorder="1" applyAlignment="1">
      <alignment/>
    </xf>
    <xf numFmtId="0" fontId="12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49" fontId="11" fillId="4" borderId="33" xfId="0" applyNumberFormat="1" applyFont="1" applyFill="1" applyBorder="1" applyAlignment="1">
      <alignment horizontal="center"/>
    </xf>
    <xf numFmtId="0" fontId="12" fillId="4" borderId="17" xfId="0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12" fillId="4" borderId="33" xfId="0" applyFont="1" applyFill="1" applyBorder="1" applyAlignment="1">
      <alignment/>
    </xf>
    <xf numFmtId="0" fontId="11" fillId="4" borderId="34" xfId="0" applyFont="1" applyFill="1" applyBorder="1" applyAlignment="1">
      <alignment/>
    </xf>
    <xf numFmtId="0" fontId="11" fillId="4" borderId="33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28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17" xfId="0" applyFont="1" applyFill="1" applyBorder="1" applyAlignment="1">
      <alignment/>
    </xf>
    <xf numFmtId="49" fontId="11" fillId="0" borderId="35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39" xfId="0" applyFont="1" applyBorder="1" applyAlignment="1">
      <alignment/>
    </xf>
    <xf numFmtId="0" fontId="12" fillId="0" borderId="37" xfId="0" applyFont="1" applyBorder="1" applyAlignment="1">
      <alignment/>
    </xf>
    <xf numFmtId="49" fontId="11" fillId="3" borderId="33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2" borderId="17" xfId="0" applyFont="1" applyFill="1" applyBorder="1" applyAlignment="1">
      <alignment horizontal="right"/>
    </xf>
    <xf numFmtId="0" fontId="13" fillId="2" borderId="18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49" fontId="11" fillId="4" borderId="40" xfId="0" applyNumberFormat="1" applyFont="1" applyFill="1" applyBorder="1" applyAlignment="1">
      <alignment horizontal="center"/>
    </xf>
    <xf numFmtId="0" fontId="12" fillId="4" borderId="35" xfId="0" applyFont="1" applyFill="1" applyBorder="1" applyAlignment="1">
      <alignment/>
    </xf>
    <xf numFmtId="0" fontId="11" fillId="4" borderId="36" xfId="0" applyFont="1" applyFill="1" applyBorder="1" applyAlignment="1">
      <alignment/>
    </xf>
    <xf numFmtId="0" fontId="12" fillId="4" borderId="40" xfId="0" applyFont="1" applyFill="1" applyBorder="1" applyAlignment="1">
      <alignment/>
    </xf>
    <xf numFmtId="0" fontId="12" fillId="4" borderId="36" xfId="0" applyFont="1" applyFill="1" applyBorder="1" applyAlignment="1">
      <alignment/>
    </xf>
    <xf numFmtId="0" fontId="12" fillId="4" borderId="37" xfId="0" applyFont="1" applyFill="1" applyBorder="1" applyAlignment="1">
      <alignment/>
    </xf>
    <xf numFmtId="0" fontId="12" fillId="4" borderId="39" xfId="0" applyFont="1" applyFill="1" applyBorder="1" applyAlignment="1">
      <alignment/>
    </xf>
    <xf numFmtId="0" fontId="12" fillId="4" borderId="41" xfId="0" applyFont="1" applyFill="1" applyBorder="1" applyAlignment="1">
      <alignment/>
    </xf>
    <xf numFmtId="0" fontId="11" fillId="0" borderId="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2" fillId="4" borderId="14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0" borderId="7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2" fillId="5" borderId="3" xfId="0" applyFont="1" applyFill="1" applyBorder="1" applyAlignment="1">
      <alignment/>
    </xf>
    <xf numFmtId="0" fontId="12" fillId="5" borderId="17" xfId="0" applyFont="1" applyFill="1" applyBorder="1" applyAlignment="1">
      <alignment/>
    </xf>
    <xf numFmtId="49" fontId="11" fillId="3" borderId="45" xfId="0" applyNumberFormat="1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right"/>
    </xf>
    <xf numFmtId="0" fontId="13" fillId="3" borderId="34" xfId="0" applyFont="1" applyFill="1" applyBorder="1" applyAlignment="1">
      <alignment horizontal="right"/>
    </xf>
    <xf numFmtId="49" fontId="11" fillId="4" borderId="8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2" fillId="0" borderId="6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5" borderId="8" xfId="0" applyFont="1" applyFill="1" applyBorder="1" applyAlignment="1">
      <alignment/>
    </xf>
    <xf numFmtId="167" fontId="12" fillId="0" borderId="23" xfId="0" applyNumberFormat="1" applyFont="1" applyFill="1" applyBorder="1" applyAlignment="1">
      <alignment horizontal="center"/>
    </xf>
    <xf numFmtId="0" fontId="12" fillId="5" borderId="33" xfId="0" applyFont="1" applyFill="1" applyBorder="1" applyAlignment="1">
      <alignment/>
    </xf>
    <xf numFmtId="0" fontId="11" fillId="0" borderId="1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1" fillId="0" borderId="7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6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5" borderId="9" xfId="0" applyFont="1" applyFill="1" applyBorder="1" applyAlignment="1">
      <alignment/>
    </xf>
    <xf numFmtId="0" fontId="12" fillId="0" borderId="47" xfId="0" applyFont="1" applyBorder="1" applyAlignment="1">
      <alignment/>
    </xf>
    <xf numFmtId="0" fontId="12" fillId="0" borderId="12" xfId="0" applyFont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2" fillId="4" borderId="23" xfId="0" applyFont="1" applyFill="1" applyBorder="1" applyAlignment="1">
      <alignment/>
    </xf>
    <xf numFmtId="0" fontId="11" fillId="4" borderId="23" xfId="0" applyFont="1" applyFill="1" applyBorder="1" applyAlignment="1">
      <alignment/>
    </xf>
    <xf numFmtId="0" fontId="12" fillId="4" borderId="4" xfId="0" applyFont="1" applyFill="1" applyBorder="1" applyAlignment="1">
      <alignment/>
    </xf>
    <xf numFmtId="0" fontId="12" fillId="4" borderId="15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12" fillId="4" borderId="27" xfId="0" applyFont="1" applyFill="1" applyBorder="1" applyAlignment="1">
      <alignment/>
    </xf>
    <xf numFmtId="0" fontId="11" fillId="0" borderId="2" xfId="0" applyFont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48" xfId="0" applyFont="1" applyBorder="1" applyAlignment="1">
      <alignment/>
    </xf>
    <xf numFmtId="0" fontId="12" fillId="0" borderId="43" xfId="0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2" borderId="23" xfId="0" applyFont="1" applyFill="1" applyBorder="1" applyAlignment="1">
      <alignment horizontal="right"/>
    </xf>
    <xf numFmtId="49" fontId="11" fillId="3" borderId="14" xfId="0" applyNumberFormat="1" applyFont="1" applyFill="1" applyBorder="1" applyAlignment="1">
      <alignment horizontal="left"/>
    </xf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right"/>
    </xf>
    <xf numFmtId="0" fontId="12" fillId="5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5" fillId="7" borderId="7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5" fillId="4" borderId="33" xfId="0" applyFont="1" applyFill="1" applyBorder="1" applyAlignment="1">
      <alignment/>
    </xf>
    <xf numFmtId="0" fontId="15" fillId="7" borderId="17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4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/>
    </xf>
    <xf numFmtId="49" fontId="11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5" borderId="4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4" xfId="0" applyFont="1" applyFill="1" applyBorder="1" applyAlignment="1">
      <alignment/>
    </xf>
    <xf numFmtId="0" fontId="12" fillId="5" borderId="24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5" borderId="1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right"/>
    </xf>
    <xf numFmtId="49" fontId="11" fillId="5" borderId="17" xfId="0" applyNumberFormat="1" applyFont="1" applyFill="1" applyBorder="1" applyAlignment="1">
      <alignment horizontal="center"/>
    </xf>
    <xf numFmtId="0" fontId="11" fillId="5" borderId="17" xfId="0" applyFont="1" applyFill="1" applyBorder="1" applyAlignment="1">
      <alignment/>
    </xf>
    <xf numFmtId="0" fontId="12" fillId="5" borderId="17" xfId="0" applyFont="1" applyFill="1" applyBorder="1" applyAlignment="1">
      <alignment horizontal="right"/>
    </xf>
    <xf numFmtId="0" fontId="12" fillId="5" borderId="52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49" fontId="11" fillId="3" borderId="23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3" borderId="23" xfId="0" applyFont="1" applyFill="1" applyBorder="1" applyAlignment="1">
      <alignment horizontal="center"/>
    </xf>
    <xf numFmtId="49" fontId="11" fillId="3" borderId="14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5" borderId="48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53" xfId="0" applyFont="1" applyBorder="1" applyAlignment="1">
      <alignment/>
    </xf>
    <xf numFmtId="0" fontId="12" fillId="0" borderId="32" xfId="0" applyFont="1" applyFill="1" applyBorder="1" applyAlignment="1">
      <alignment/>
    </xf>
    <xf numFmtId="0" fontId="12" fillId="5" borderId="49" xfId="0" applyFont="1" applyFill="1" applyBorder="1" applyAlignment="1">
      <alignment/>
    </xf>
    <xf numFmtId="0" fontId="12" fillId="0" borderId="54" xfId="0" applyFont="1" applyBorder="1" applyAlignment="1">
      <alignment/>
    </xf>
    <xf numFmtId="0" fontId="16" fillId="4" borderId="6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7" fillId="4" borderId="6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49" fontId="11" fillId="0" borderId="40" xfId="0" applyNumberFormat="1" applyFont="1" applyBorder="1" applyAlignment="1">
      <alignment horizontal="center"/>
    </xf>
    <xf numFmtId="0" fontId="12" fillId="0" borderId="55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5" borderId="36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3" xfId="0" applyFont="1" applyFill="1" applyBorder="1" applyAlignment="1">
      <alignment/>
    </xf>
    <xf numFmtId="0" fontId="12" fillId="5" borderId="44" xfId="0" applyFont="1" applyFill="1" applyBorder="1" applyAlignment="1">
      <alignment/>
    </xf>
    <xf numFmtId="0" fontId="12" fillId="0" borderId="41" xfId="0" applyFont="1" applyBorder="1" applyAlignment="1">
      <alignment/>
    </xf>
    <xf numFmtId="49" fontId="11" fillId="0" borderId="56" xfId="0" applyNumberFormat="1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1" fillId="0" borderId="56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6" xfId="0" applyFont="1" applyFill="1" applyBorder="1" applyAlignment="1">
      <alignment/>
    </xf>
    <xf numFmtId="49" fontId="11" fillId="0" borderId="51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0" fontId="11" fillId="3" borderId="57" xfId="0" applyFont="1" applyFill="1" applyBorder="1" applyAlignment="1">
      <alignment horizontal="center"/>
    </xf>
    <xf numFmtId="0" fontId="13" fillId="3" borderId="58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49" fontId="12" fillId="0" borderId="59" xfId="0" applyNumberFormat="1" applyFont="1" applyBorder="1" applyAlignment="1">
      <alignment horizontal="center"/>
    </xf>
    <xf numFmtId="0" fontId="12" fillId="0" borderId="59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5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2" fillId="0" borderId="43" xfId="0" applyFont="1" applyFill="1" applyBorder="1" applyAlignment="1">
      <alignment/>
    </xf>
    <xf numFmtId="49" fontId="12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5" borderId="14" xfId="0" applyFont="1" applyFill="1" applyBorder="1" applyAlignment="1">
      <alignment/>
    </xf>
    <xf numFmtId="49" fontId="11" fillId="0" borderId="53" xfId="0" applyNumberFormat="1" applyFont="1" applyBorder="1" applyAlignment="1">
      <alignment horizontal="center"/>
    </xf>
    <xf numFmtId="0" fontId="13" fillId="4" borderId="8" xfId="0" applyFont="1" applyFill="1" applyBorder="1" applyAlignment="1">
      <alignment horizontal="right"/>
    </xf>
    <xf numFmtId="0" fontId="12" fillId="6" borderId="48" xfId="0" applyFont="1" applyFill="1" applyBorder="1" applyAlignment="1">
      <alignment/>
    </xf>
    <xf numFmtId="0" fontId="12" fillId="4" borderId="60" xfId="0" applyFont="1" applyFill="1" applyBorder="1" applyAlignment="1">
      <alignment/>
    </xf>
    <xf numFmtId="0" fontId="11" fillId="4" borderId="4" xfId="0" applyFont="1" applyFill="1" applyBorder="1" applyAlignment="1">
      <alignment horizontal="right"/>
    </xf>
    <xf numFmtId="0" fontId="13" fillId="4" borderId="15" xfId="0" applyFont="1" applyFill="1" applyBorder="1" applyAlignment="1">
      <alignment horizontal="right"/>
    </xf>
    <xf numFmtId="0" fontId="12" fillId="6" borderId="33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49" fontId="11" fillId="0" borderId="17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right"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1" fillId="3" borderId="8" xfId="0" applyFont="1" applyFill="1" applyBorder="1" applyAlignment="1" applyProtection="1">
      <alignment/>
      <protection locked="0"/>
    </xf>
    <xf numFmtId="0" fontId="12" fillId="0" borderId="20" xfId="0" applyFont="1" applyBorder="1" applyAlignment="1">
      <alignment horizontal="center"/>
    </xf>
    <xf numFmtId="49" fontId="11" fillId="4" borderId="48" xfId="0" applyNumberFormat="1" applyFont="1" applyFill="1" applyBorder="1" applyAlignment="1">
      <alignment horizontal="center"/>
    </xf>
    <xf numFmtId="0" fontId="12" fillId="4" borderId="61" xfId="0" applyFont="1" applyFill="1" applyBorder="1" applyAlignment="1">
      <alignment/>
    </xf>
    <xf numFmtId="49" fontId="11" fillId="4" borderId="4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0" xfId="0" applyFont="1" applyBorder="1" applyAlignment="1">
      <alignment horizontal="right"/>
    </xf>
    <xf numFmtId="49" fontId="11" fillId="3" borderId="13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1" fillId="0" borderId="4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7" fontId="12" fillId="0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7" fontId="11" fillId="7" borderId="31" xfId="0" applyNumberFormat="1" applyFont="1" applyFill="1" applyBorder="1" applyAlignment="1">
      <alignment horizontal="center"/>
    </xf>
    <xf numFmtId="167" fontId="11" fillId="7" borderId="20" xfId="0" applyNumberFormat="1" applyFont="1" applyFill="1" applyBorder="1" applyAlignment="1">
      <alignment horizontal="center"/>
    </xf>
    <xf numFmtId="167" fontId="11" fillId="7" borderId="29" xfId="0" applyNumberFormat="1" applyFont="1" applyFill="1" applyBorder="1" applyAlignment="1">
      <alignment horizontal="center"/>
    </xf>
    <xf numFmtId="167" fontId="11" fillId="7" borderId="27" xfId="0" applyNumberFormat="1" applyFont="1" applyFill="1" applyBorder="1" applyAlignment="1">
      <alignment horizontal="center"/>
    </xf>
    <xf numFmtId="167" fontId="11" fillId="7" borderId="4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43" xfId="0" applyNumberFormat="1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0" fontId="12" fillId="0" borderId="43" xfId="0" applyFont="1" applyBorder="1" applyAlignment="1">
      <alignment/>
    </xf>
    <xf numFmtId="167" fontId="12" fillId="0" borderId="0" xfId="0" applyNumberFormat="1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62" xfId="0" applyFont="1" applyBorder="1" applyAlignment="1">
      <alignment/>
    </xf>
    <xf numFmtId="0" fontId="12" fillId="0" borderId="54" xfId="0" applyFont="1" applyFill="1" applyBorder="1" applyAlignment="1">
      <alignment/>
    </xf>
    <xf numFmtId="0" fontId="12" fillId="7" borderId="26" xfId="0" applyFont="1" applyFill="1" applyBorder="1" applyAlignment="1">
      <alignment/>
    </xf>
    <xf numFmtId="49" fontId="11" fillId="4" borderId="42" xfId="0" applyNumberFormat="1" applyFont="1" applyFill="1" applyBorder="1" applyAlignment="1">
      <alignment horizontal="center"/>
    </xf>
    <xf numFmtId="49" fontId="11" fillId="4" borderId="59" xfId="0" applyNumberFormat="1" applyFont="1" applyFill="1" applyBorder="1" applyAlignment="1">
      <alignment horizontal="center"/>
    </xf>
    <xf numFmtId="0" fontId="11" fillId="4" borderId="63" xfId="0" applyFont="1" applyFill="1" applyBorder="1" applyAlignment="1">
      <alignment/>
    </xf>
    <xf numFmtId="0" fontId="12" fillId="4" borderId="63" xfId="0" applyFont="1" applyFill="1" applyBorder="1" applyAlignment="1">
      <alignment/>
    </xf>
    <xf numFmtId="0" fontId="11" fillId="6" borderId="17" xfId="0" applyFont="1" applyFill="1" applyBorder="1" applyAlignment="1">
      <alignment/>
    </xf>
    <xf numFmtId="0" fontId="12" fillId="0" borderId="43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2" fontId="12" fillId="5" borderId="0" xfId="0" applyNumberFormat="1" applyFont="1" applyFill="1" applyBorder="1" applyAlignment="1">
      <alignment/>
    </xf>
    <xf numFmtId="2" fontId="12" fillId="5" borderId="33" xfId="0" applyNumberFormat="1" applyFont="1" applyFill="1" applyBorder="1" applyAlignment="1">
      <alignment/>
    </xf>
    <xf numFmtId="2" fontId="12" fillId="5" borderId="8" xfId="0" applyNumberFormat="1" applyFont="1" applyFill="1" applyBorder="1" applyAlignment="1">
      <alignment/>
    </xf>
    <xf numFmtId="2" fontId="12" fillId="5" borderId="0" xfId="0" applyNumberFormat="1" applyFont="1" applyFill="1" applyBorder="1" applyAlignment="1">
      <alignment/>
    </xf>
    <xf numFmtId="2" fontId="12" fillId="5" borderId="33" xfId="0" applyNumberFormat="1" applyFont="1" applyFill="1" applyBorder="1" applyAlignment="1">
      <alignment/>
    </xf>
    <xf numFmtId="2" fontId="11" fillId="4" borderId="28" xfId="0" applyNumberFormat="1" applyFont="1" applyFill="1" applyBorder="1" applyAlignment="1">
      <alignment/>
    </xf>
    <xf numFmtId="2" fontId="11" fillId="4" borderId="4" xfId="0" applyNumberFormat="1" applyFont="1" applyFill="1" applyBorder="1" applyAlignment="1">
      <alignment/>
    </xf>
    <xf numFmtId="2" fontId="11" fillId="4" borderId="18" xfId="0" applyNumberFormat="1" applyFont="1" applyFill="1" applyBorder="1" applyAlignment="1">
      <alignment/>
    </xf>
    <xf numFmtId="2" fontId="12" fillId="5" borderId="3" xfId="0" applyNumberFormat="1" applyFont="1" applyFill="1" applyBorder="1" applyAlignment="1">
      <alignment/>
    </xf>
    <xf numFmtId="2" fontId="11" fillId="4" borderId="4" xfId="0" applyNumberFormat="1" applyFont="1" applyFill="1" applyBorder="1" applyAlignment="1">
      <alignment/>
    </xf>
    <xf numFmtId="2" fontId="11" fillId="4" borderId="7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167" fontId="12" fillId="0" borderId="43" xfId="0" applyNumberFormat="1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/>
    </xf>
    <xf numFmtId="49" fontId="11" fillId="0" borderId="43" xfId="0" applyNumberFormat="1" applyFont="1" applyBorder="1" applyAlignment="1">
      <alignment horizontal="center"/>
    </xf>
    <xf numFmtId="167" fontId="12" fillId="0" borderId="30" xfId="0" applyNumberFormat="1" applyFont="1" applyFill="1" applyBorder="1" applyAlignment="1">
      <alignment horizontal="center"/>
    </xf>
    <xf numFmtId="167" fontId="12" fillId="7" borderId="28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11" fillId="4" borderId="64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Z616"/>
  <sheetViews>
    <sheetView tabSelected="1" view="pageBreakPreview" zoomScale="75" zoomScaleNormal="75" zoomScaleSheetLayoutView="75" workbookViewId="0" topLeftCell="A541">
      <selection activeCell="F552" sqref="F552"/>
    </sheetView>
  </sheetViews>
  <sheetFormatPr defaultColWidth="9.00390625" defaultRowHeight="12.75"/>
  <cols>
    <col min="1" max="1" width="2.75390625" style="1" customWidth="1"/>
    <col min="2" max="2" width="7.75390625" style="2" customWidth="1"/>
    <col min="3" max="3" width="19.375" style="1" customWidth="1"/>
    <col min="4" max="4" width="43.00390625" style="1" customWidth="1"/>
    <col min="5" max="5" width="12.625" style="1" customWidth="1"/>
    <col min="6" max="6" width="10.375" style="1" customWidth="1"/>
    <col min="7" max="7" width="10.25390625" style="3" customWidth="1"/>
    <col min="8" max="8" width="6.375" style="3" hidden="1" customWidth="1"/>
    <col min="9" max="9" width="12.625" style="1" customWidth="1"/>
    <col min="10" max="10" width="12.375" style="1" customWidth="1"/>
    <col min="11" max="11" width="13.00390625" style="1" customWidth="1"/>
    <col min="12" max="12" width="9.00390625" style="1" customWidth="1"/>
    <col min="13" max="13" width="16.125" style="1" customWidth="1"/>
    <col min="14" max="16384" width="9.00390625" style="1" customWidth="1"/>
  </cols>
  <sheetData>
    <row r="1" spans="2:13" ht="15">
      <c r="B1" s="188"/>
      <c r="C1" s="189" t="s">
        <v>89</v>
      </c>
      <c r="D1" s="190" t="s">
        <v>823</v>
      </c>
      <c r="E1" s="189"/>
      <c r="F1" s="191"/>
      <c r="G1" s="192"/>
      <c r="H1" s="193"/>
      <c r="I1" s="194" t="s">
        <v>827</v>
      </c>
      <c r="J1" s="189"/>
      <c r="K1" s="189"/>
      <c r="L1" s="189"/>
      <c r="M1" s="160"/>
    </row>
    <row r="2" spans="2:13" ht="13.5" customHeight="1">
      <c r="B2" s="188"/>
      <c r="C2" s="188"/>
      <c r="D2" s="194"/>
      <c r="E2" s="195"/>
      <c r="F2" s="189"/>
      <c r="G2" s="196"/>
      <c r="H2" s="196"/>
      <c r="I2" s="197"/>
      <c r="J2" s="189"/>
      <c r="K2" s="189"/>
      <c r="L2" s="189"/>
      <c r="M2" s="160"/>
    </row>
    <row r="3" spans="2:13" ht="15">
      <c r="B3" s="198" t="s">
        <v>65</v>
      </c>
      <c r="C3" s="199"/>
      <c r="D3" s="200" t="s">
        <v>66</v>
      </c>
      <c r="E3" s="201" t="s">
        <v>67</v>
      </c>
      <c r="F3" s="202" t="s">
        <v>738</v>
      </c>
      <c r="G3" s="203"/>
      <c r="H3" s="204"/>
      <c r="I3" s="205" t="s">
        <v>68</v>
      </c>
      <c r="J3" s="206"/>
      <c r="K3" s="207"/>
      <c r="L3" s="207" t="s">
        <v>97</v>
      </c>
      <c r="M3" s="9" t="s">
        <v>69</v>
      </c>
    </row>
    <row r="4" spans="2:13" ht="15">
      <c r="B4" s="208" t="s">
        <v>17</v>
      </c>
      <c r="C4" s="209" t="s">
        <v>70</v>
      </c>
      <c r="D4" s="210"/>
      <c r="E4" s="211" t="s">
        <v>71</v>
      </c>
      <c r="F4" s="212"/>
      <c r="G4" s="213"/>
      <c r="H4" s="214"/>
      <c r="I4" s="215" t="s">
        <v>72</v>
      </c>
      <c r="J4" s="215"/>
      <c r="K4" s="216"/>
      <c r="L4" s="217" t="s">
        <v>103</v>
      </c>
      <c r="M4" s="161"/>
    </row>
    <row r="5" spans="2:13" ht="15">
      <c r="B5" s="218"/>
      <c r="C5" s="219"/>
      <c r="D5" s="220" t="s">
        <v>104</v>
      </c>
      <c r="E5" s="221"/>
      <c r="F5" s="219"/>
      <c r="G5" s="222"/>
      <c r="H5" s="223"/>
      <c r="I5" s="219"/>
      <c r="J5" s="219"/>
      <c r="K5" s="224"/>
      <c r="L5" s="222"/>
      <c r="M5" s="163"/>
    </row>
    <row r="6" spans="2:13" ht="15">
      <c r="B6" s="225"/>
      <c r="C6" s="226"/>
      <c r="D6" s="227" t="s">
        <v>105</v>
      </c>
      <c r="E6" s="228"/>
      <c r="F6" s="229"/>
      <c r="G6" s="230">
        <f>SUM(F9:F28)</f>
        <v>292274</v>
      </c>
      <c r="H6" s="231"/>
      <c r="I6" s="227"/>
      <c r="J6" s="227"/>
      <c r="K6" s="570">
        <f>SUM(J8:J28)</f>
        <v>271294.97</v>
      </c>
      <c r="L6" s="233">
        <f>K6/G6*100</f>
        <v>92.82213607779</v>
      </c>
      <c r="M6" s="166"/>
    </row>
    <row r="7" spans="2:13" s="19" customFormat="1" ht="11.25" customHeight="1">
      <c r="B7" s="234"/>
      <c r="C7" s="235"/>
      <c r="D7" s="236"/>
      <c r="E7" s="237"/>
      <c r="F7" s="236"/>
      <c r="G7" s="238"/>
      <c r="H7" s="239"/>
      <c r="I7" s="236"/>
      <c r="J7" s="236"/>
      <c r="K7" s="189"/>
      <c r="L7" s="240"/>
      <c r="M7" s="168"/>
    </row>
    <row r="8" spans="2:13" ht="15" customHeight="1">
      <c r="B8" s="241"/>
      <c r="C8" s="242"/>
      <c r="D8" s="189"/>
      <c r="E8" s="243"/>
      <c r="F8" s="189"/>
      <c r="G8" s="244"/>
      <c r="H8" s="245"/>
      <c r="I8" s="189"/>
      <c r="J8" s="189"/>
      <c r="K8" s="246"/>
      <c r="L8" s="247"/>
      <c r="M8" s="169"/>
    </row>
    <row r="9" spans="2:15" ht="18">
      <c r="B9" s="241" t="s">
        <v>112</v>
      </c>
      <c r="C9" s="242"/>
      <c r="D9" s="189" t="s">
        <v>800</v>
      </c>
      <c r="E9" s="243"/>
      <c r="F9" s="189">
        <f>SUM(E11:E12)</f>
        <v>114350</v>
      </c>
      <c r="G9" s="244"/>
      <c r="H9" s="245"/>
      <c r="I9" s="189"/>
      <c r="J9" s="563">
        <f>SUM(I12)</f>
        <v>113987.5</v>
      </c>
      <c r="K9" s="246"/>
      <c r="L9" s="248">
        <f>J9/F9*100</f>
        <v>99.68299081766506</v>
      </c>
      <c r="M9" s="169" t="s">
        <v>18</v>
      </c>
      <c r="N9" s="24">
        <v>3020</v>
      </c>
      <c r="O9" s="23" t="s">
        <v>739</v>
      </c>
    </row>
    <row r="10" spans="2:15" ht="11.25" customHeight="1" hidden="1">
      <c r="B10" s="241"/>
      <c r="C10" s="242"/>
      <c r="D10" s="194"/>
      <c r="E10" s="243"/>
      <c r="F10" s="189"/>
      <c r="G10" s="244"/>
      <c r="H10" s="245"/>
      <c r="I10" s="189"/>
      <c r="J10" s="189"/>
      <c r="K10" s="246"/>
      <c r="L10" s="247"/>
      <c r="M10" s="169"/>
      <c r="N10" s="24"/>
      <c r="O10" s="23"/>
    </row>
    <row r="11" spans="2:15" ht="15">
      <c r="B11" s="241"/>
      <c r="C11" s="249">
        <v>2900</v>
      </c>
      <c r="D11" s="195" t="s">
        <v>795</v>
      </c>
      <c r="E11" s="243"/>
      <c r="F11" s="189"/>
      <c r="G11" s="244"/>
      <c r="H11" s="245"/>
      <c r="I11" s="189"/>
      <c r="J11" s="189"/>
      <c r="K11" s="246"/>
      <c r="L11" s="247"/>
      <c r="M11" s="169"/>
      <c r="N11" s="24"/>
      <c r="O11" s="23"/>
    </row>
    <row r="12" spans="2:15" ht="18">
      <c r="B12" s="241"/>
      <c r="C12" s="249"/>
      <c r="D12" s="189" t="s">
        <v>799</v>
      </c>
      <c r="E12" s="243">
        <v>114350</v>
      </c>
      <c r="F12" s="189"/>
      <c r="G12" s="244"/>
      <c r="H12" s="245"/>
      <c r="I12" s="189">
        <v>113987.5</v>
      </c>
      <c r="J12" s="189"/>
      <c r="K12" s="246"/>
      <c r="L12" s="250"/>
      <c r="M12" s="169" t="s">
        <v>117</v>
      </c>
      <c r="N12" s="24">
        <v>3030</v>
      </c>
      <c r="O12" s="23" t="s">
        <v>740</v>
      </c>
    </row>
    <row r="13" spans="2:15" ht="12.75" customHeight="1" hidden="1">
      <c r="B13" s="241"/>
      <c r="C13" s="249"/>
      <c r="D13" s="251"/>
      <c r="E13" s="243"/>
      <c r="F13" s="189"/>
      <c r="G13" s="244"/>
      <c r="H13" s="245"/>
      <c r="I13" s="189"/>
      <c r="J13" s="189"/>
      <c r="K13" s="246"/>
      <c r="L13" s="247"/>
      <c r="M13" s="169"/>
      <c r="N13" s="24"/>
      <c r="O13" s="23"/>
    </row>
    <row r="14" spans="2:15" ht="9.75" customHeight="1" hidden="1">
      <c r="B14" s="241"/>
      <c r="C14" s="249"/>
      <c r="D14" s="251"/>
      <c r="E14" s="243"/>
      <c r="F14" s="189"/>
      <c r="G14" s="244"/>
      <c r="H14" s="245"/>
      <c r="I14" s="189"/>
      <c r="J14" s="189"/>
      <c r="K14" s="246"/>
      <c r="L14" s="247"/>
      <c r="M14" s="169"/>
      <c r="N14" s="24"/>
      <c r="O14" s="23"/>
    </row>
    <row r="15" spans="2:15" ht="0.75" customHeight="1">
      <c r="B15" s="241"/>
      <c r="C15" s="249"/>
      <c r="D15" s="547"/>
      <c r="E15" s="386"/>
      <c r="F15" s="189"/>
      <c r="G15" s="244"/>
      <c r="H15" s="245"/>
      <c r="I15" s="189"/>
      <c r="J15" s="189"/>
      <c r="K15" s="246"/>
      <c r="L15" s="248"/>
      <c r="M15" s="169"/>
      <c r="N15" s="24"/>
      <c r="O15" s="23"/>
    </row>
    <row r="16" spans="2:15" ht="15">
      <c r="B16" s="241"/>
      <c r="C16" s="241"/>
      <c r="D16" s="243"/>
      <c r="E16" s="243"/>
      <c r="F16" s="189"/>
      <c r="G16" s="244"/>
      <c r="H16" s="244"/>
      <c r="I16" s="189"/>
      <c r="J16" s="189"/>
      <c r="K16" s="247"/>
      <c r="L16" s="247"/>
      <c r="M16" s="160" t="s">
        <v>19</v>
      </c>
      <c r="N16" s="24">
        <v>3110</v>
      </c>
      <c r="O16" s="23" t="s">
        <v>741</v>
      </c>
    </row>
    <row r="17" spans="2:15" ht="15">
      <c r="B17" s="241" t="s">
        <v>122</v>
      </c>
      <c r="C17" s="241"/>
      <c r="D17" s="243"/>
      <c r="E17" s="243"/>
      <c r="F17" s="189">
        <f>SUM(E18:E19)</f>
        <v>4800</v>
      </c>
      <c r="G17" s="244"/>
      <c r="H17" s="196"/>
      <c r="I17" s="189"/>
      <c r="J17" s="562">
        <f>SUM(I18:I19)</f>
        <v>2812.51</v>
      </c>
      <c r="K17" s="247"/>
      <c r="L17" s="248">
        <f>J17/F17*100</f>
        <v>58.59395833333334</v>
      </c>
      <c r="M17" s="160"/>
      <c r="N17" s="24"/>
      <c r="O17" s="23"/>
    </row>
    <row r="18" spans="2:15" ht="15">
      <c r="B18" s="271"/>
      <c r="C18" s="548" t="s">
        <v>3</v>
      </c>
      <c r="D18" s="242" t="s">
        <v>56</v>
      </c>
      <c r="E18" s="243">
        <v>2000</v>
      </c>
      <c r="F18" s="189"/>
      <c r="G18" s="244"/>
      <c r="H18" s="196"/>
      <c r="I18" s="189">
        <v>100.01</v>
      </c>
      <c r="J18" s="189"/>
      <c r="K18" s="247"/>
      <c r="L18" s="247"/>
      <c r="M18" s="160"/>
      <c r="N18" s="24"/>
      <c r="O18" s="23"/>
    </row>
    <row r="19" spans="2:15" ht="15">
      <c r="B19" s="252"/>
      <c r="C19" s="548" t="s">
        <v>4</v>
      </c>
      <c r="D19" s="242" t="s">
        <v>62</v>
      </c>
      <c r="E19" s="253">
        <v>2800</v>
      </c>
      <c r="F19" s="254"/>
      <c r="G19" s="255"/>
      <c r="H19" s="256"/>
      <c r="I19" s="562">
        <v>2712.5</v>
      </c>
      <c r="J19" s="257"/>
      <c r="K19" s="246"/>
      <c r="L19" s="258"/>
      <c r="M19" s="169"/>
      <c r="N19" s="28">
        <v>4010</v>
      </c>
      <c r="O19" s="23" t="s">
        <v>742</v>
      </c>
    </row>
    <row r="20" spans="2:15" ht="15">
      <c r="B20" s="234" t="s">
        <v>129</v>
      </c>
      <c r="C20" s="259"/>
      <c r="D20" s="260" t="s">
        <v>131</v>
      </c>
      <c r="E20" s="237"/>
      <c r="F20" s="236">
        <f>SUM(E22:E23)</f>
        <v>3500</v>
      </c>
      <c r="G20" s="238"/>
      <c r="H20" s="239"/>
      <c r="I20" s="236"/>
      <c r="J20" s="189">
        <f>SUM(I23)</f>
        <v>2255.15</v>
      </c>
      <c r="K20" s="236"/>
      <c r="L20" s="248">
        <f>J20/F20*100</f>
        <v>64.43285714285715</v>
      </c>
      <c r="M20" s="171"/>
      <c r="N20" s="28">
        <v>4120</v>
      </c>
      <c r="O20" s="23" t="s">
        <v>743</v>
      </c>
    </row>
    <row r="21" spans="2:15" ht="15" hidden="1">
      <c r="B21" s="241"/>
      <c r="C21" s="242"/>
      <c r="D21" s="261"/>
      <c r="E21" s="189"/>
      <c r="F21" s="189"/>
      <c r="G21" s="244"/>
      <c r="H21" s="245"/>
      <c r="I21" s="189"/>
      <c r="J21" s="189"/>
      <c r="K21" s="246"/>
      <c r="L21" s="247"/>
      <c r="M21" s="169"/>
      <c r="N21" s="28"/>
      <c r="O21" s="23"/>
    </row>
    <row r="22" spans="2:15" ht="15">
      <c r="B22" s="241"/>
      <c r="C22" s="249">
        <v>2850</v>
      </c>
      <c r="D22" s="549" t="s">
        <v>810</v>
      </c>
      <c r="E22" s="189"/>
      <c r="F22" s="189"/>
      <c r="G22" s="244"/>
      <c r="H22" s="245"/>
      <c r="I22" s="189"/>
      <c r="J22" s="189"/>
      <c r="K22" s="246"/>
      <c r="L22" s="247"/>
      <c r="M22" s="169"/>
      <c r="N22" s="28"/>
      <c r="O22" s="23"/>
    </row>
    <row r="23" spans="2:15" ht="15">
      <c r="B23" s="241"/>
      <c r="C23" s="249"/>
      <c r="D23" s="262" t="s">
        <v>744</v>
      </c>
      <c r="E23" s="189">
        <v>3500</v>
      </c>
      <c r="F23" s="189"/>
      <c r="G23" s="244"/>
      <c r="H23" s="245"/>
      <c r="I23" s="189">
        <v>2255.15</v>
      </c>
      <c r="J23" s="189"/>
      <c r="K23" s="246"/>
      <c r="L23" s="247"/>
      <c r="M23" s="169"/>
      <c r="N23" s="28"/>
      <c r="O23" s="23"/>
    </row>
    <row r="24" spans="2:15" ht="15" hidden="1">
      <c r="B24" s="241" t="s">
        <v>745</v>
      </c>
      <c r="C24" s="249"/>
      <c r="D24" s="261" t="s">
        <v>812</v>
      </c>
      <c r="E24" s="189"/>
      <c r="F24" s="189"/>
      <c r="G24" s="244"/>
      <c r="H24" s="245"/>
      <c r="I24" s="189"/>
      <c r="J24" s="189"/>
      <c r="K24" s="246"/>
      <c r="L24" s="263"/>
      <c r="M24" s="183"/>
      <c r="N24" s="28"/>
      <c r="O24" s="23"/>
    </row>
    <row r="25" spans="2:15" ht="15" hidden="1">
      <c r="B25" s="241"/>
      <c r="C25" s="249"/>
      <c r="D25" s="261" t="s">
        <v>811</v>
      </c>
      <c r="E25" s="189"/>
      <c r="F25" s="189">
        <f>SUM(E26:E27)</f>
        <v>0</v>
      </c>
      <c r="G25" s="244"/>
      <c r="H25" s="245"/>
      <c r="I25" s="189"/>
      <c r="J25" s="189">
        <f>SUM(I27)</f>
        <v>0</v>
      </c>
      <c r="K25" s="246"/>
      <c r="L25" s="248"/>
      <c r="M25" s="169"/>
      <c r="N25" s="28"/>
      <c r="O25" s="23"/>
    </row>
    <row r="26" spans="2:15" ht="15" hidden="1">
      <c r="B26" s="241"/>
      <c r="C26" s="249">
        <v>2310</v>
      </c>
      <c r="D26" s="262" t="s">
        <v>814</v>
      </c>
      <c r="E26" s="189"/>
      <c r="F26" s="189"/>
      <c r="G26" s="244"/>
      <c r="H26" s="245"/>
      <c r="I26" s="189"/>
      <c r="J26" s="189"/>
      <c r="K26" s="246"/>
      <c r="L26" s="247"/>
      <c r="M26" s="169"/>
      <c r="N26" s="28"/>
      <c r="O26" s="23"/>
    </row>
    <row r="27" spans="2:15" ht="15" hidden="1">
      <c r="B27" s="241"/>
      <c r="C27" s="249"/>
      <c r="D27" s="262" t="s">
        <v>813</v>
      </c>
      <c r="E27" s="189">
        <v>0</v>
      </c>
      <c r="F27" s="189"/>
      <c r="G27" s="244"/>
      <c r="H27" s="245"/>
      <c r="I27" s="189">
        <v>0</v>
      </c>
      <c r="J27" s="189"/>
      <c r="K27" s="246"/>
      <c r="L27" s="247"/>
      <c r="M27" s="169"/>
      <c r="N27" s="28"/>
      <c r="O27" s="23"/>
    </row>
    <row r="28" spans="2:15" ht="15">
      <c r="B28" s="241" t="s">
        <v>109</v>
      </c>
      <c r="C28" s="249"/>
      <c r="D28" s="194" t="s">
        <v>64</v>
      </c>
      <c r="E28" s="243"/>
      <c r="F28" s="189">
        <f>SUM(E29:E32)</f>
        <v>169624</v>
      </c>
      <c r="G28" s="244"/>
      <c r="H28" s="245"/>
      <c r="I28" s="189"/>
      <c r="J28" s="563">
        <f>SUM(I30:I32)</f>
        <v>152239.81</v>
      </c>
      <c r="K28" s="246"/>
      <c r="L28" s="248">
        <f>J28/F28*100</f>
        <v>89.75133825402065</v>
      </c>
      <c r="M28" s="169"/>
      <c r="N28" s="28"/>
      <c r="O28" s="23"/>
    </row>
    <row r="29" spans="2:15" ht="15">
      <c r="B29" s="241"/>
      <c r="C29" s="249">
        <v>2330</v>
      </c>
      <c r="D29" s="189" t="s">
        <v>819</v>
      </c>
      <c r="E29" s="243">
        <v>10000</v>
      </c>
      <c r="F29" s="189"/>
      <c r="G29" s="244"/>
      <c r="H29" s="245"/>
      <c r="I29" s="189"/>
      <c r="J29" s="189"/>
      <c r="K29" s="246"/>
      <c r="L29" s="356"/>
      <c r="M29" s="169"/>
      <c r="N29" s="28"/>
      <c r="O29" s="23"/>
    </row>
    <row r="30" spans="2:15" ht="15">
      <c r="B30" s="241"/>
      <c r="C30" s="249">
        <v>4210</v>
      </c>
      <c r="D30" s="242" t="s">
        <v>56</v>
      </c>
      <c r="E30" s="243">
        <v>92400</v>
      </c>
      <c r="F30" s="189"/>
      <c r="G30" s="244"/>
      <c r="H30" s="245"/>
      <c r="I30" s="189">
        <v>85017.18</v>
      </c>
      <c r="J30" s="189"/>
      <c r="K30" s="246"/>
      <c r="L30" s="356"/>
      <c r="M30" s="169"/>
      <c r="N30" s="28"/>
      <c r="O30" s="23"/>
    </row>
    <row r="31" spans="2:15" ht="15">
      <c r="B31" s="241"/>
      <c r="C31" s="249">
        <v>4300</v>
      </c>
      <c r="D31" s="242" t="s">
        <v>62</v>
      </c>
      <c r="E31" s="243">
        <v>28210</v>
      </c>
      <c r="F31" s="189"/>
      <c r="G31" s="244"/>
      <c r="H31" s="245"/>
      <c r="I31" s="562">
        <v>28209.5</v>
      </c>
      <c r="J31" s="189"/>
      <c r="K31" s="246"/>
      <c r="L31" s="356"/>
      <c r="M31" s="169"/>
      <c r="N31" s="28"/>
      <c r="O31" s="23"/>
    </row>
    <row r="32" spans="2:15" ht="15">
      <c r="B32" s="241"/>
      <c r="C32" s="249">
        <v>4430</v>
      </c>
      <c r="D32" s="242" t="s">
        <v>151</v>
      </c>
      <c r="E32" s="243">
        <v>39014</v>
      </c>
      <c r="F32" s="189"/>
      <c r="G32" s="244"/>
      <c r="H32" s="245"/>
      <c r="I32" s="189">
        <v>39013.13</v>
      </c>
      <c r="J32" s="189"/>
      <c r="K32" s="246"/>
      <c r="L32" s="247"/>
      <c r="M32" s="169"/>
      <c r="N32" s="28"/>
      <c r="O32" s="23"/>
    </row>
    <row r="33" spans="2:15" ht="0.75" customHeight="1" thickBot="1">
      <c r="B33" s="264"/>
      <c r="C33" s="265"/>
      <c r="D33" s="266"/>
      <c r="E33" s="267"/>
      <c r="F33" s="257"/>
      <c r="G33" s="268"/>
      <c r="H33" s="269"/>
      <c r="I33" s="254"/>
      <c r="J33" s="254"/>
      <c r="K33" s="270"/>
      <c r="L33" s="247"/>
      <c r="M33" s="169"/>
      <c r="N33" s="28"/>
      <c r="O33" s="23"/>
    </row>
    <row r="34" spans="2:15" ht="12.75" customHeight="1" hidden="1">
      <c r="B34" s="271"/>
      <c r="C34" s="272"/>
      <c r="D34" s="195"/>
      <c r="E34" s="189"/>
      <c r="F34" s="189"/>
      <c r="G34" s="196"/>
      <c r="H34" s="273"/>
      <c r="I34" s="189"/>
      <c r="J34" s="189"/>
      <c r="K34" s="274"/>
      <c r="L34" s="247"/>
      <c r="M34" s="169"/>
      <c r="N34" s="28"/>
      <c r="O34" s="23"/>
    </row>
    <row r="35" spans="2:15" ht="7.5" customHeight="1" hidden="1">
      <c r="B35" s="252"/>
      <c r="C35" s="254"/>
      <c r="D35" s="275"/>
      <c r="E35" s="254"/>
      <c r="F35" s="254"/>
      <c r="G35" s="276"/>
      <c r="H35" s="277"/>
      <c r="I35" s="254"/>
      <c r="J35" s="254"/>
      <c r="K35" s="270"/>
      <c r="L35" s="247"/>
      <c r="M35" s="169"/>
      <c r="N35" s="28"/>
      <c r="O35" s="23"/>
    </row>
    <row r="36" spans="2:15" ht="15">
      <c r="B36" s="218"/>
      <c r="C36" s="219"/>
      <c r="D36" s="278" t="s">
        <v>133</v>
      </c>
      <c r="E36" s="279"/>
      <c r="F36" s="219"/>
      <c r="G36" s="224"/>
      <c r="H36" s="280"/>
      <c r="I36" s="219"/>
      <c r="J36" s="219"/>
      <c r="K36" s="224"/>
      <c r="L36" s="222"/>
      <c r="M36" s="172"/>
      <c r="N36" s="28">
        <v>4210</v>
      </c>
      <c r="O36" s="23" t="s">
        <v>746</v>
      </c>
    </row>
    <row r="37" spans="2:15" ht="16.5" customHeight="1">
      <c r="B37" s="281"/>
      <c r="C37" s="282"/>
      <c r="D37" s="283" t="s">
        <v>135</v>
      </c>
      <c r="E37" s="284"/>
      <c r="F37" s="282"/>
      <c r="G37" s="283">
        <f>SUM(F68:F83)</f>
        <v>309000</v>
      </c>
      <c r="H37" s="285"/>
      <c r="I37" s="286"/>
      <c r="J37" s="287"/>
      <c r="K37" s="283">
        <f>SUM(J68:J68)</f>
        <v>230902.45</v>
      </c>
      <c r="L37" s="541">
        <f>K37/G37*100</f>
        <v>74.72571197411003</v>
      </c>
      <c r="M37" s="166"/>
      <c r="N37" s="28">
        <v>4220</v>
      </c>
      <c r="O37" s="23" t="s">
        <v>747</v>
      </c>
    </row>
    <row r="38" spans="2:15" ht="12.75" customHeight="1" hidden="1">
      <c r="B38" s="271"/>
      <c r="C38" s="243" t="s">
        <v>89</v>
      </c>
      <c r="D38" s="243"/>
      <c r="E38" s="243"/>
      <c r="F38" s="254"/>
      <c r="G38" s="196"/>
      <c r="H38" s="273"/>
      <c r="I38" s="243"/>
      <c r="J38" s="189"/>
      <c r="K38" s="246"/>
      <c r="L38" s="247"/>
      <c r="M38" s="168"/>
      <c r="N38" s="24">
        <v>4240</v>
      </c>
      <c r="O38" s="23" t="s">
        <v>748</v>
      </c>
    </row>
    <row r="39" spans="2:15" ht="15" hidden="1">
      <c r="B39" s="241" t="s">
        <v>139</v>
      </c>
      <c r="C39" s="242"/>
      <c r="D39" s="261" t="s">
        <v>140</v>
      </c>
      <c r="E39" s="243"/>
      <c r="F39" s="189">
        <f>SUM(E40:E59)</f>
        <v>0</v>
      </c>
      <c r="G39" s="196"/>
      <c r="H39" s="273"/>
      <c r="I39" s="243"/>
      <c r="J39" s="189"/>
      <c r="K39" s="246"/>
      <c r="L39" s="247"/>
      <c r="M39" s="169"/>
      <c r="N39" s="24"/>
      <c r="O39" s="23"/>
    </row>
    <row r="40" spans="2:15" ht="15" hidden="1">
      <c r="B40" s="241"/>
      <c r="C40" s="249">
        <v>3020</v>
      </c>
      <c r="D40" s="242" t="s">
        <v>20</v>
      </c>
      <c r="E40" s="243"/>
      <c r="F40" s="189"/>
      <c r="G40" s="196"/>
      <c r="H40" s="273"/>
      <c r="I40" s="243"/>
      <c r="J40" s="189"/>
      <c r="K40" s="246"/>
      <c r="L40" s="247"/>
      <c r="M40" s="169"/>
      <c r="N40" s="24">
        <v>4260</v>
      </c>
      <c r="O40" s="23" t="s">
        <v>749</v>
      </c>
    </row>
    <row r="41" spans="2:15" ht="15" hidden="1">
      <c r="B41" s="241"/>
      <c r="C41" s="249">
        <v>3030</v>
      </c>
      <c r="D41" s="242" t="s">
        <v>118</v>
      </c>
      <c r="E41" s="243" t="s">
        <v>89</v>
      </c>
      <c r="F41" s="189"/>
      <c r="G41" s="196"/>
      <c r="H41" s="273"/>
      <c r="I41" s="243"/>
      <c r="J41" s="189"/>
      <c r="K41" s="246"/>
      <c r="L41" s="247"/>
      <c r="M41" s="169"/>
      <c r="N41" s="24">
        <v>4270</v>
      </c>
      <c r="O41" s="23" t="s">
        <v>750</v>
      </c>
    </row>
    <row r="42" spans="2:15" ht="15" hidden="1">
      <c r="B42" s="241"/>
      <c r="C42" s="249">
        <v>3110</v>
      </c>
      <c r="D42" s="242" t="s">
        <v>120</v>
      </c>
      <c r="E42" s="243"/>
      <c r="F42" s="189"/>
      <c r="G42" s="196"/>
      <c r="H42" s="273"/>
      <c r="I42" s="243"/>
      <c r="J42" s="189"/>
      <c r="K42" s="246"/>
      <c r="L42" s="247"/>
      <c r="M42" s="169"/>
      <c r="N42" s="24">
        <v>4300</v>
      </c>
      <c r="O42" s="23" t="s">
        <v>751</v>
      </c>
    </row>
    <row r="43" spans="2:15" ht="15" hidden="1">
      <c r="B43" s="241"/>
      <c r="C43" s="249">
        <v>4010</v>
      </c>
      <c r="D43" s="242" t="s">
        <v>51</v>
      </c>
      <c r="E43" s="243"/>
      <c r="F43" s="189"/>
      <c r="G43" s="196"/>
      <c r="H43" s="273"/>
      <c r="I43" s="243"/>
      <c r="J43" s="189"/>
      <c r="K43" s="246"/>
      <c r="L43" s="247"/>
      <c r="M43" s="169"/>
      <c r="N43" s="24">
        <v>4410</v>
      </c>
      <c r="O43" s="23" t="s">
        <v>752</v>
      </c>
    </row>
    <row r="44" spans="2:15" ht="15" hidden="1">
      <c r="B44" s="241"/>
      <c r="C44" s="249">
        <v>4040</v>
      </c>
      <c r="D44" s="242" t="s">
        <v>52</v>
      </c>
      <c r="E44" s="243"/>
      <c r="F44" s="189"/>
      <c r="G44" s="196"/>
      <c r="H44" s="273"/>
      <c r="I44" s="243"/>
      <c r="J44" s="189"/>
      <c r="K44" s="246"/>
      <c r="L44" s="247"/>
      <c r="M44" s="169"/>
      <c r="N44" s="24">
        <v>4430</v>
      </c>
      <c r="O44" s="23" t="s">
        <v>753</v>
      </c>
    </row>
    <row r="45" spans="2:15" ht="15" hidden="1">
      <c r="B45" s="241"/>
      <c r="C45" s="249">
        <v>4100</v>
      </c>
      <c r="D45" s="242" t="s">
        <v>23</v>
      </c>
      <c r="E45" s="243"/>
      <c r="F45" s="189"/>
      <c r="G45" s="196"/>
      <c r="H45" s="273"/>
      <c r="I45" s="243"/>
      <c r="J45" s="189"/>
      <c r="K45" s="246"/>
      <c r="L45" s="247"/>
      <c r="M45" s="169"/>
      <c r="N45" s="24">
        <v>4440</v>
      </c>
      <c r="O45" s="23" t="s">
        <v>754</v>
      </c>
    </row>
    <row r="46" spans="2:15" ht="15" hidden="1">
      <c r="B46" s="241"/>
      <c r="C46" s="249">
        <v>4110</v>
      </c>
      <c r="D46" s="242" t="s">
        <v>53</v>
      </c>
      <c r="E46" s="243"/>
      <c r="F46" s="189"/>
      <c r="G46" s="196"/>
      <c r="H46" s="273"/>
      <c r="I46" s="243"/>
      <c r="J46" s="189"/>
      <c r="K46" s="246"/>
      <c r="L46" s="247"/>
      <c r="M46" s="169"/>
      <c r="N46" s="24">
        <v>4530</v>
      </c>
      <c r="O46" s="23" t="s">
        <v>755</v>
      </c>
    </row>
    <row r="47" spans="2:15" ht="15" hidden="1">
      <c r="B47" s="241"/>
      <c r="C47" s="249">
        <v>4120</v>
      </c>
      <c r="D47" s="242" t="s">
        <v>54</v>
      </c>
      <c r="E47" s="243"/>
      <c r="F47" s="189"/>
      <c r="G47" s="196"/>
      <c r="H47" s="273"/>
      <c r="I47" s="243"/>
      <c r="J47" s="189"/>
      <c r="K47" s="246"/>
      <c r="L47" s="247"/>
      <c r="M47" s="169"/>
      <c r="N47" s="24">
        <v>6050</v>
      </c>
      <c r="O47" s="23" t="s">
        <v>756</v>
      </c>
    </row>
    <row r="48" spans="2:15" ht="15" hidden="1">
      <c r="B48" s="241"/>
      <c r="C48" s="249">
        <v>4210</v>
      </c>
      <c r="D48" s="242" t="s">
        <v>56</v>
      </c>
      <c r="E48" s="243"/>
      <c r="F48" s="189"/>
      <c r="G48" s="196"/>
      <c r="H48" s="273"/>
      <c r="I48" s="243"/>
      <c r="J48" s="189"/>
      <c r="K48" s="246"/>
      <c r="L48" s="247"/>
      <c r="M48" s="169"/>
      <c r="N48" s="30">
        <v>6060</v>
      </c>
      <c r="O48" s="27" t="s">
        <v>757</v>
      </c>
    </row>
    <row r="49" spans="2:13" ht="15" hidden="1">
      <c r="B49" s="241"/>
      <c r="C49" s="249">
        <v>4220</v>
      </c>
      <c r="D49" s="242" t="s">
        <v>55</v>
      </c>
      <c r="E49" s="243"/>
      <c r="F49" s="189"/>
      <c r="G49" s="196"/>
      <c r="H49" s="273"/>
      <c r="I49" s="243"/>
      <c r="J49" s="189"/>
      <c r="K49" s="246"/>
      <c r="L49" s="247"/>
      <c r="M49" s="169"/>
    </row>
    <row r="50" spans="2:13" ht="15" hidden="1">
      <c r="B50" s="241"/>
      <c r="C50" s="249">
        <v>4240</v>
      </c>
      <c r="D50" s="242" t="s">
        <v>21</v>
      </c>
      <c r="E50" s="243"/>
      <c r="F50" s="189"/>
      <c r="G50" s="196"/>
      <c r="H50" s="273"/>
      <c r="I50" s="243"/>
      <c r="J50" s="189"/>
      <c r="K50" s="246"/>
      <c r="L50" s="247"/>
      <c r="M50" s="169"/>
    </row>
    <row r="51" spans="2:13" ht="15" hidden="1">
      <c r="B51" s="241"/>
      <c r="C51" s="249">
        <v>4260</v>
      </c>
      <c r="D51" s="242" t="s">
        <v>77</v>
      </c>
      <c r="E51" s="243"/>
      <c r="F51" s="189"/>
      <c r="G51" s="196"/>
      <c r="H51" s="273"/>
      <c r="I51" s="243"/>
      <c r="J51" s="189"/>
      <c r="K51" s="246"/>
      <c r="L51" s="247"/>
      <c r="M51" s="169"/>
    </row>
    <row r="52" spans="2:13" ht="15" hidden="1">
      <c r="B52" s="241"/>
      <c r="C52" s="249">
        <v>4270</v>
      </c>
      <c r="D52" s="242" t="s">
        <v>58</v>
      </c>
      <c r="E52" s="243"/>
      <c r="F52" s="189"/>
      <c r="G52" s="196"/>
      <c r="H52" s="273"/>
      <c r="I52" s="243"/>
      <c r="J52" s="189"/>
      <c r="K52" s="246"/>
      <c r="L52" s="247"/>
      <c r="M52" s="169"/>
    </row>
    <row r="53" spans="2:13" ht="15" hidden="1">
      <c r="B53" s="241"/>
      <c r="C53" s="249">
        <v>4300</v>
      </c>
      <c r="D53" s="242" t="s">
        <v>62</v>
      </c>
      <c r="E53" s="243"/>
      <c r="F53" s="189"/>
      <c r="G53" s="196"/>
      <c r="H53" s="273"/>
      <c r="I53" s="243"/>
      <c r="J53" s="189"/>
      <c r="K53" s="246"/>
      <c r="L53" s="247"/>
      <c r="M53" s="169"/>
    </row>
    <row r="54" spans="2:13" ht="15" hidden="1">
      <c r="B54" s="241"/>
      <c r="C54" s="249">
        <v>4410</v>
      </c>
      <c r="D54" s="242" t="s">
        <v>57</v>
      </c>
      <c r="E54" s="243"/>
      <c r="F54" s="189"/>
      <c r="G54" s="196"/>
      <c r="H54" s="273"/>
      <c r="I54" s="243"/>
      <c r="J54" s="189"/>
      <c r="K54" s="246"/>
      <c r="L54" s="247"/>
      <c r="M54" s="169"/>
    </row>
    <row r="55" spans="2:13" ht="15" hidden="1">
      <c r="B55" s="241"/>
      <c r="C55" s="249">
        <v>4430</v>
      </c>
      <c r="D55" s="242" t="s">
        <v>151</v>
      </c>
      <c r="E55" s="243"/>
      <c r="F55" s="189"/>
      <c r="G55" s="196"/>
      <c r="H55" s="273"/>
      <c r="I55" s="243"/>
      <c r="J55" s="189"/>
      <c r="K55" s="246"/>
      <c r="L55" s="247"/>
      <c r="M55" s="169"/>
    </row>
    <row r="56" spans="2:13" ht="15" hidden="1">
      <c r="B56" s="241"/>
      <c r="C56" s="249">
        <v>4440</v>
      </c>
      <c r="D56" s="242" t="s">
        <v>59</v>
      </c>
      <c r="E56" s="243"/>
      <c r="F56" s="189"/>
      <c r="G56" s="196"/>
      <c r="H56" s="273"/>
      <c r="I56" s="243"/>
      <c r="J56" s="189"/>
      <c r="K56" s="246"/>
      <c r="L56" s="247"/>
      <c r="M56" s="169"/>
    </row>
    <row r="57" spans="2:13" ht="15" hidden="1">
      <c r="B57" s="241"/>
      <c r="C57" s="249">
        <v>4530</v>
      </c>
      <c r="D57" s="242" t="s">
        <v>155</v>
      </c>
      <c r="E57" s="243"/>
      <c r="F57" s="189"/>
      <c r="G57" s="196"/>
      <c r="H57" s="273"/>
      <c r="I57" s="243"/>
      <c r="J57" s="189"/>
      <c r="K57" s="246"/>
      <c r="L57" s="247"/>
      <c r="M57" s="169"/>
    </row>
    <row r="58" spans="2:13" ht="15" hidden="1">
      <c r="B58" s="241"/>
      <c r="C58" s="249">
        <v>6050</v>
      </c>
      <c r="D58" s="242" t="s">
        <v>116</v>
      </c>
      <c r="E58" s="243"/>
      <c r="F58" s="189"/>
      <c r="G58" s="196"/>
      <c r="H58" s="273"/>
      <c r="I58" s="243"/>
      <c r="J58" s="189"/>
      <c r="K58" s="246"/>
      <c r="L58" s="247"/>
      <c r="M58" s="169"/>
    </row>
    <row r="59" spans="2:13" ht="12.75" customHeight="1" hidden="1">
      <c r="B59" s="241"/>
      <c r="C59" s="249">
        <v>6060</v>
      </c>
      <c r="D59" s="242" t="s">
        <v>22</v>
      </c>
      <c r="E59" s="243"/>
      <c r="F59" s="189"/>
      <c r="G59" s="196"/>
      <c r="H59" s="273"/>
      <c r="I59" s="243"/>
      <c r="J59" s="189"/>
      <c r="K59" s="246"/>
      <c r="L59" s="247"/>
      <c r="M59" s="169"/>
    </row>
    <row r="60" spans="2:13" ht="15" hidden="1">
      <c r="B60" s="241"/>
      <c r="C60" s="242"/>
      <c r="D60" s="243"/>
      <c r="E60" s="243"/>
      <c r="F60" s="189"/>
      <c r="G60" s="196"/>
      <c r="H60" s="273"/>
      <c r="I60" s="243"/>
      <c r="J60" s="189"/>
      <c r="K60" s="246"/>
      <c r="L60" s="247"/>
      <c r="M60" s="171"/>
    </row>
    <row r="61" spans="2:13" ht="15" hidden="1">
      <c r="B61" s="271"/>
      <c r="C61" s="189"/>
      <c r="D61" s="189"/>
      <c r="E61" s="189"/>
      <c r="F61" s="189"/>
      <c r="G61" s="196"/>
      <c r="H61" s="273"/>
      <c r="I61" s="243"/>
      <c r="J61" s="189"/>
      <c r="K61" s="246"/>
      <c r="L61" s="247"/>
      <c r="M61" s="169"/>
    </row>
    <row r="62" spans="2:13" ht="15" hidden="1">
      <c r="B62" s="241" t="s">
        <v>171</v>
      </c>
      <c r="C62" s="242"/>
      <c r="D62" s="261" t="s">
        <v>172</v>
      </c>
      <c r="E62" s="243"/>
      <c r="F62" s="189">
        <f>SUM(E64:E83)</f>
        <v>309000</v>
      </c>
      <c r="G62" s="196"/>
      <c r="H62" s="273"/>
      <c r="I62" s="243"/>
      <c r="J62" s="189">
        <f>SUM(I64:I83)</f>
        <v>272132.88</v>
      </c>
      <c r="K62" s="246"/>
      <c r="L62" s="247"/>
      <c r="M62" s="169"/>
    </row>
    <row r="63" spans="2:13" ht="15" hidden="1">
      <c r="B63" s="271"/>
      <c r="C63" s="242"/>
      <c r="D63" s="261"/>
      <c r="E63" s="243"/>
      <c r="F63" s="189"/>
      <c r="G63" s="196"/>
      <c r="H63" s="273"/>
      <c r="I63" s="243"/>
      <c r="J63" s="189"/>
      <c r="K63" s="246"/>
      <c r="L63" s="247"/>
      <c r="M63" s="169"/>
    </row>
    <row r="64" spans="2:13" ht="15" hidden="1">
      <c r="B64" s="271"/>
      <c r="C64" s="249"/>
      <c r="D64" s="242"/>
      <c r="E64" s="243"/>
      <c r="F64" s="189"/>
      <c r="G64" s="196"/>
      <c r="H64" s="273"/>
      <c r="I64" s="243"/>
      <c r="J64" s="189"/>
      <c r="K64" s="246"/>
      <c r="L64" s="247"/>
      <c r="M64" s="169"/>
    </row>
    <row r="65" spans="2:13" ht="12.75" customHeight="1" hidden="1">
      <c r="B65" s="271"/>
      <c r="C65" s="249"/>
      <c r="D65" s="242"/>
      <c r="E65" s="243"/>
      <c r="F65" s="189"/>
      <c r="G65" s="196"/>
      <c r="H65" s="273"/>
      <c r="I65" s="243">
        <v>8000</v>
      </c>
      <c r="J65" s="189"/>
      <c r="K65" s="246"/>
      <c r="L65" s="247"/>
      <c r="M65" s="169"/>
    </row>
    <row r="66" spans="2:13" ht="12.75" customHeight="1" hidden="1">
      <c r="B66" s="271"/>
      <c r="C66" s="249"/>
      <c r="D66" s="242"/>
      <c r="E66" s="243"/>
      <c r="F66" s="189"/>
      <c r="G66" s="196"/>
      <c r="H66" s="273"/>
      <c r="I66" s="243"/>
      <c r="J66" s="189"/>
      <c r="K66" s="246"/>
      <c r="L66" s="247"/>
      <c r="M66" s="169"/>
    </row>
    <row r="67" spans="2:13" ht="0.75" customHeight="1">
      <c r="B67" s="271"/>
      <c r="C67" s="249"/>
      <c r="D67" s="242"/>
      <c r="E67" s="243"/>
      <c r="F67" s="189"/>
      <c r="G67" s="196"/>
      <c r="H67" s="273"/>
      <c r="I67" s="267"/>
      <c r="J67" s="257"/>
      <c r="K67" s="288"/>
      <c r="L67" s="289"/>
      <c r="M67" s="169"/>
    </row>
    <row r="68" spans="2:13" ht="15">
      <c r="B68" s="290" t="s">
        <v>171</v>
      </c>
      <c r="C68" s="235"/>
      <c r="D68" s="260" t="s">
        <v>172</v>
      </c>
      <c r="E68" s="237"/>
      <c r="F68" s="236">
        <f>SUM(E69:E83)</f>
        <v>309000</v>
      </c>
      <c r="G68" s="238"/>
      <c r="H68" s="239"/>
      <c r="I68" s="189"/>
      <c r="J68" s="562">
        <v>230902.45</v>
      </c>
      <c r="K68" s="246"/>
      <c r="L68" s="248">
        <f>J68/F68*100</f>
        <v>74.72571197411003</v>
      </c>
      <c r="M68" s="169"/>
    </row>
    <row r="69" spans="2:13" ht="15">
      <c r="B69" s="271"/>
      <c r="C69" s="249">
        <v>4100</v>
      </c>
      <c r="D69" s="242" t="s">
        <v>23</v>
      </c>
      <c r="E69" s="243">
        <v>22900</v>
      </c>
      <c r="F69" s="189"/>
      <c r="G69" s="244"/>
      <c r="H69" s="245"/>
      <c r="I69" s="189">
        <v>22801.45</v>
      </c>
      <c r="J69" s="189"/>
      <c r="K69" s="246"/>
      <c r="L69" s="247"/>
      <c r="M69" s="169"/>
    </row>
    <row r="70" spans="2:13" ht="15">
      <c r="B70" s="271"/>
      <c r="C70" s="249">
        <v>4110</v>
      </c>
      <c r="D70" s="242" t="s">
        <v>53</v>
      </c>
      <c r="E70" s="243">
        <v>4150</v>
      </c>
      <c r="F70" s="189"/>
      <c r="G70" s="244"/>
      <c r="H70" s="245"/>
      <c r="I70" s="189">
        <v>4104.99</v>
      </c>
      <c r="J70" s="189"/>
      <c r="K70" s="246"/>
      <c r="L70" s="247"/>
      <c r="M70" s="169"/>
    </row>
    <row r="71" spans="2:13" ht="15">
      <c r="B71" s="271"/>
      <c r="C71" s="249">
        <v>4120</v>
      </c>
      <c r="D71" s="242" t="s">
        <v>54</v>
      </c>
      <c r="E71" s="243">
        <v>300</v>
      </c>
      <c r="F71" s="189"/>
      <c r="G71" s="244"/>
      <c r="H71" s="245"/>
      <c r="I71" s="189">
        <v>247.44</v>
      </c>
      <c r="J71" s="189"/>
      <c r="K71" s="246"/>
      <c r="L71" s="247"/>
      <c r="M71" s="169"/>
    </row>
    <row r="72" spans="2:13" ht="15">
      <c r="B72" s="271"/>
      <c r="C72" s="249">
        <v>4170</v>
      </c>
      <c r="D72" s="242" t="s">
        <v>758</v>
      </c>
      <c r="E72" s="243">
        <v>28000</v>
      </c>
      <c r="F72" s="189"/>
      <c r="G72" s="244"/>
      <c r="H72" s="245"/>
      <c r="I72" s="564">
        <v>19797.5</v>
      </c>
      <c r="J72" s="189"/>
      <c r="K72" s="246"/>
      <c r="L72" s="247"/>
      <c r="M72" s="169"/>
    </row>
    <row r="73" spans="2:13" ht="13.5" customHeight="1">
      <c r="B73" s="271"/>
      <c r="C73" s="249">
        <v>4210</v>
      </c>
      <c r="D73" s="242" t="s">
        <v>56</v>
      </c>
      <c r="E73" s="243">
        <v>55000</v>
      </c>
      <c r="F73" s="189"/>
      <c r="G73" s="244"/>
      <c r="H73" s="245"/>
      <c r="I73" s="189">
        <v>33230.43</v>
      </c>
      <c r="J73" s="189"/>
      <c r="K73" s="246"/>
      <c r="L73" s="247"/>
      <c r="M73" s="169"/>
    </row>
    <row r="74" spans="2:13" ht="15" hidden="1">
      <c r="B74" s="271"/>
      <c r="C74" s="249"/>
      <c r="D74" s="242"/>
      <c r="E74" s="243"/>
      <c r="F74" s="189"/>
      <c r="G74" s="244"/>
      <c r="H74" s="245"/>
      <c r="I74" s="189"/>
      <c r="J74" s="189"/>
      <c r="K74" s="246"/>
      <c r="L74" s="247"/>
      <c r="M74" s="169"/>
    </row>
    <row r="75" spans="2:13" ht="0.75" customHeight="1">
      <c r="B75" s="271"/>
      <c r="C75" s="249"/>
      <c r="D75" s="242"/>
      <c r="E75" s="243"/>
      <c r="F75" s="189"/>
      <c r="G75" s="244"/>
      <c r="H75" s="245"/>
      <c r="I75" s="189">
        <v>33230.43</v>
      </c>
      <c r="J75" s="189"/>
      <c r="K75" s="246"/>
      <c r="L75" s="247"/>
      <c r="M75" s="169"/>
    </row>
    <row r="76" spans="2:13" ht="15">
      <c r="B76" s="271"/>
      <c r="C76" s="249">
        <v>4260</v>
      </c>
      <c r="D76" s="242" t="s">
        <v>77</v>
      </c>
      <c r="E76" s="243">
        <v>80000</v>
      </c>
      <c r="F76" s="189"/>
      <c r="G76" s="244"/>
      <c r="H76" s="245"/>
      <c r="I76" s="562">
        <v>68462.7</v>
      </c>
      <c r="J76" s="189"/>
      <c r="K76" s="246"/>
      <c r="L76" s="247"/>
      <c r="M76" s="169"/>
    </row>
    <row r="77" spans="2:13" ht="15">
      <c r="B77" s="271"/>
      <c r="C77" s="249">
        <v>4270</v>
      </c>
      <c r="D77" s="242" t="s">
        <v>58</v>
      </c>
      <c r="E77" s="243">
        <v>32450</v>
      </c>
      <c r="F77" s="189"/>
      <c r="G77" s="244"/>
      <c r="H77" s="245"/>
      <c r="I77" s="189">
        <v>27218.23</v>
      </c>
      <c r="J77" s="189"/>
      <c r="K77" s="246"/>
      <c r="L77" s="247"/>
      <c r="M77" s="169"/>
    </row>
    <row r="78" spans="2:13" ht="14.25" customHeight="1">
      <c r="B78" s="271"/>
      <c r="C78" s="249">
        <v>4300</v>
      </c>
      <c r="D78" s="242" t="s">
        <v>62</v>
      </c>
      <c r="E78" s="243">
        <v>50200</v>
      </c>
      <c r="F78" s="189"/>
      <c r="G78" s="244"/>
      <c r="H78" s="245"/>
      <c r="I78" s="189">
        <v>33712.71</v>
      </c>
      <c r="J78" s="189"/>
      <c r="K78" s="246"/>
      <c r="L78" s="247"/>
      <c r="M78" s="169"/>
    </row>
    <row r="79" spans="2:13" ht="15" hidden="1">
      <c r="B79" s="271"/>
      <c r="C79" s="249">
        <v>4410</v>
      </c>
      <c r="D79" s="242" t="s">
        <v>57</v>
      </c>
      <c r="E79" s="243">
        <v>0</v>
      </c>
      <c r="F79" s="189"/>
      <c r="G79" s="244"/>
      <c r="H79" s="245"/>
      <c r="I79" s="189">
        <v>0</v>
      </c>
      <c r="J79" s="189"/>
      <c r="K79" s="246"/>
      <c r="L79" s="247"/>
      <c r="M79" s="169"/>
    </row>
    <row r="80" spans="2:13" ht="15">
      <c r="B80" s="271"/>
      <c r="C80" s="249">
        <v>4430</v>
      </c>
      <c r="D80" s="242" t="s">
        <v>151</v>
      </c>
      <c r="E80" s="243">
        <v>26000</v>
      </c>
      <c r="F80" s="189"/>
      <c r="G80" s="244"/>
      <c r="H80" s="245"/>
      <c r="I80" s="562">
        <v>21327</v>
      </c>
      <c r="J80" s="189"/>
      <c r="K80" s="246"/>
      <c r="L80" s="247"/>
      <c r="M80" s="169"/>
    </row>
    <row r="81" spans="2:13" ht="16.5" customHeight="1" hidden="1">
      <c r="B81" s="271"/>
      <c r="C81" s="249">
        <v>4440</v>
      </c>
      <c r="D81" s="242" t="s">
        <v>59</v>
      </c>
      <c r="E81" s="243">
        <v>0</v>
      </c>
      <c r="F81" s="189"/>
      <c r="G81" s="244"/>
      <c r="H81" s="245"/>
      <c r="I81" s="189">
        <v>0</v>
      </c>
      <c r="J81" s="189"/>
      <c r="K81" s="246"/>
      <c r="L81" s="247"/>
      <c r="M81" s="169"/>
    </row>
    <row r="82" spans="2:13" ht="14.25" customHeight="1">
      <c r="B82" s="291"/>
      <c r="C82" s="292">
        <v>4530</v>
      </c>
      <c r="D82" s="293" t="s">
        <v>155</v>
      </c>
      <c r="E82" s="267">
        <v>10000</v>
      </c>
      <c r="F82" s="257"/>
      <c r="G82" s="268"/>
      <c r="H82" s="269"/>
      <c r="I82" s="294"/>
      <c r="J82" s="257"/>
      <c r="K82" s="288"/>
      <c r="L82" s="289"/>
      <c r="M82" s="169"/>
    </row>
    <row r="83" spans="2:13" ht="10.5" customHeight="1" hidden="1">
      <c r="B83" s="295"/>
      <c r="C83" s="296"/>
      <c r="D83" s="297"/>
      <c r="E83" s="298"/>
      <c r="F83" s="298"/>
      <c r="G83" s="299"/>
      <c r="H83" s="300"/>
      <c r="I83" s="298"/>
      <c r="J83" s="298"/>
      <c r="K83" s="301"/>
      <c r="L83" s="302"/>
      <c r="M83" s="169"/>
    </row>
    <row r="84" spans="2:13" s="157" customFormat="1" ht="2.25" customHeight="1" hidden="1">
      <c r="B84" s="303"/>
      <c r="C84" s="304"/>
      <c r="D84" s="305"/>
      <c r="E84" s="306"/>
      <c r="F84" s="307"/>
      <c r="G84" s="308"/>
      <c r="H84" s="309"/>
      <c r="I84" s="310"/>
      <c r="J84" s="310"/>
      <c r="K84" s="311"/>
      <c r="L84" s="312"/>
      <c r="M84" s="186"/>
    </row>
    <row r="85" spans="2:13" ht="15">
      <c r="B85" s="313"/>
      <c r="C85" s="314"/>
      <c r="D85" s="315" t="s">
        <v>200</v>
      </c>
      <c r="E85" s="316"/>
      <c r="F85" s="317"/>
      <c r="G85" s="318"/>
      <c r="H85" s="319"/>
      <c r="I85" s="317"/>
      <c r="J85" s="317"/>
      <c r="K85" s="319"/>
      <c r="L85" s="318"/>
      <c r="M85" s="174"/>
    </row>
    <row r="86" spans="2:13" ht="14.25" customHeight="1">
      <c r="B86" s="281"/>
      <c r="C86" s="320"/>
      <c r="D86" s="287" t="s">
        <v>201</v>
      </c>
      <c r="E86" s="284"/>
      <c r="F86" s="282"/>
      <c r="G86" s="232">
        <f>SUM(F92:F111)</f>
        <v>709400</v>
      </c>
      <c r="H86" s="283"/>
      <c r="I86" s="287"/>
      <c r="J86" s="287"/>
      <c r="K86" s="572">
        <f>SUM(J96:J109)</f>
        <v>577648.78</v>
      </c>
      <c r="L86" s="541">
        <f>K86/G86*100</f>
        <v>81.42779531998873</v>
      </c>
      <c r="M86" s="166"/>
    </row>
    <row r="87" spans="2:13" ht="12.75" customHeight="1" hidden="1">
      <c r="B87" s="271" t="s">
        <v>202</v>
      </c>
      <c r="C87" s="242"/>
      <c r="D87" s="321" t="s">
        <v>759</v>
      </c>
      <c r="E87" s="243"/>
      <c r="F87" s="189"/>
      <c r="G87" s="244"/>
      <c r="H87" s="245"/>
      <c r="I87" s="189"/>
      <c r="J87" s="189"/>
      <c r="K87" s="246"/>
      <c r="L87" s="247"/>
      <c r="M87" s="168"/>
    </row>
    <row r="88" spans="2:13" ht="15" hidden="1">
      <c r="B88" s="271"/>
      <c r="C88" s="249">
        <v>6620</v>
      </c>
      <c r="D88" s="246" t="s">
        <v>204</v>
      </c>
      <c r="E88" s="243"/>
      <c r="F88" s="189"/>
      <c r="G88" s="244"/>
      <c r="H88" s="245"/>
      <c r="I88" s="189"/>
      <c r="J88" s="189"/>
      <c r="K88" s="246"/>
      <c r="L88" s="247"/>
      <c r="M88" s="169"/>
    </row>
    <row r="89" spans="2:13" ht="15" hidden="1">
      <c r="B89" s="271"/>
      <c r="C89" s="242"/>
      <c r="D89" s="246" t="s">
        <v>205</v>
      </c>
      <c r="E89" s="243"/>
      <c r="F89" s="189"/>
      <c r="G89" s="244"/>
      <c r="H89" s="245"/>
      <c r="I89" s="189"/>
      <c r="J89" s="189"/>
      <c r="K89" s="246"/>
      <c r="L89" s="247"/>
      <c r="M89" s="169"/>
    </row>
    <row r="90" spans="2:13" ht="12.75" customHeight="1" hidden="1">
      <c r="B90" s="252"/>
      <c r="C90" s="322"/>
      <c r="D90" s="270" t="s">
        <v>24</v>
      </c>
      <c r="E90" s="253"/>
      <c r="F90" s="254"/>
      <c r="G90" s="255"/>
      <c r="H90" s="256"/>
      <c r="I90" s="254"/>
      <c r="J90" s="254"/>
      <c r="K90" s="270"/>
      <c r="L90" s="247"/>
      <c r="M90" s="169"/>
    </row>
    <row r="91" spans="2:13" ht="12.75" customHeight="1">
      <c r="B91" s="271"/>
      <c r="C91" s="242"/>
      <c r="D91" s="323"/>
      <c r="E91" s="189"/>
      <c r="F91" s="189"/>
      <c r="G91" s="244"/>
      <c r="H91" s="245"/>
      <c r="I91" s="189"/>
      <c r="J91" s="189"/>
      <c r="K91" s="246"/>
      <c r="L91" s="247"/>
      <c r="M91" s="169"/>
    </row>
    <row r="92" spans="2:13" ht="13.5" customHeight="1">
      <c r="B92" s="271" t="s">
        <v>760</v>
      </c>
      <c r="C92" s="242"/>
      <c r="D92" s="324" t="s">
        <v>761</v>
      </c>
      <c r="E92" s="189"/>
      <c r="F92" s="189">
        <f>SUM(E92:E94)</f>
        <v>84000</v>
      </c>
      <c r="G92" s="244"/>
      <c r="H92" s="245"/>
      <c r="I92" s="189"/>
      <c r="J92" s="189"/>
      <c r="K92" s="247"/>
      <c r="L92" s="248">
        <f>J92/F92*100</f>
        <v>0</v>
      </c>
      <c r="M92" s="169"/>
    </row>
    <row r="93" spans="2:13" ht="13.5" customHeight="1">
      <c r="B93" s="271"/>
      <c r="C93" s="242"/>
      <c r="D93" s="582"/>
      <c r="E93" s="189"/>
      <c r="F93" s="189"/>
      <c r="G93" s="244"/>
      <c r="H93" s="245"/>
      <c r="I93" s="189"/>
      <c r="J93" s="189"/>
      <c r="K93" s="189"/>
      <c r="L93" s="356"/>
      <c r="M93" s="169"/>
    </row>
    <row r="94" spans="2:13" ht="12.75" customHeight="1">
      <c r="B94" s="271"/>
      <c r="C94" s="249">
        <v>6050</v>
      </c>
      <c r="D94" s="246" t="s">
        <v>116</v>
      </c>
      <c r="E94" s="189">
        <v>84000</v>
      </c>
      <c r="F94" s="189"/>
      <c r="G94" s="244"/>
      <c r="H94" s="245"/>
      <c r="I94" s="189"/>
      <c r="J94" s="189"/>
      <c r="K94" s="246"/>
      <c r="L94" s="247"/>
      <c r="M94" s="169"/>
    </row>
    <row r="95" spans="2:13" ht="12.75" customHeight="1">
      <c r="B95" s="271"/>
      <c r="C95" s="249"/>
      <c r="D95" s="246"/>
      <c r="E95" s="189"/>
      <c r="F95" s="189"/>
      <c r="G95" s="244"/>
      <c r="H95" s="245"/>
      <c r="I95" s="189"/>
      <c r="J95" s="189"/>
      <c r="K95" s="246"/>
      <c r="L95" s="247"/>
      <c r="M95" s="169"/>
    </row>
    <row r="96" spans="2:13" ht="12.75" customHeight="1">
      <c r="B96" s="271" t="s">
        <v>202</v>
      </c>
      <c r="C96" s="249"/>
      <c r="D96" s="361" t="s">
        <v>828</v>
      </c>
      <c r="E96" s="189"/>
      <c r="F96" s="189">
        <f>SUM(E97)</f>
        <v>10000</v>
      </c>
      <c r="G96" s="244"/>
      <c r="H96" s="245"/>
      <c r="I96" s="189"/>
      <c r="J96" s="562">
        <f>SUM(I97)</f>
        <v>10000</v>
      </c>
      <c r="K96" s="246"/>
      <c r="L96" s="248">
        <f>J96/F96*100</f>
        <v>100</v>
      </c>
      <c r="M96" s="169"/>
    </row>
    <row r="97" spans="2:13" ht="12.75" customHeight="1">
      <c r="B97" s="271"/>
      <c r="C97" s="249">
        <v>6300</v>
      </c>
      <c r="D97" s="246" t="s">
        <v>826</v>
      </c>
      <c r="E97" s="189">
        <v>10000</v>
      </c>
      <c r="F97" s="189"/>
      <c r="G97" s="244"/>
      <c r="H97" s="245"/>
      <c r="I97" s="562">
        <v>10000</v>
      </c>
      <c r="J97" s="189"/>
      <c r="K97" s="246"/>
      <c r="L97" s="247"/>
      <c r="M97" s="169"/>
    </row>
    <row r="98" spans="2:13" ht="12.75" customHeight="1">
      <c r="B98" s="271"/>
      <c r="C98" s="249"/>
      <c r="D98" s="246"/>
      <c r="E98" s="189"/>
      <c r="F98" s="189"/>
      <c r="G98" s="244"/>
      <c r="H98" s="245"/>
      <c r="I98" s="562"/>
      <c r="J98" s="189"/>
      <c r="K98" s="246"/>
      <c r="L98" s="247"/>
      <c r="M98" s="169"/>
    </row>
    <row r="99" spans="2:13" ht="15">
      <c r="B99" s="271" t="s">
        <v>207</v>
      </c>
      <c r="C99" s="242"/>
      <c r="D99" s="321" t="s">
        <v>208</v>
      </c>
      <c r="E99" s="243"/>
      <c r="F99" s="189">
        <f>SUM(E101:E107)</f>
        <v>424400</v>
      </c>
      <c r="G99" s="244"/>
      <c r="H99" s="245"/>
      <c r="I99" s="189"/>
      <c r="J99" s="562">
        <f>SUM(I101:I104)</f>
        <v>376860.23</v>
      </c>
      <c r="K99" s="246"/>
      <c r="L99" s="248">
        <f>J99/F99*100</f>
        <v>88.7983576814326</v>
      </c>
      <c r="M99" s="169"/>
    </row>
    <row r="100" spans="2:13" ht="15" hidden="1">
      <c r="B100" s="271"/>
      <c r="C100" s="242"/>
      <c r="D100" s="321"/>
      <c r="E100" s="243"/>
      <c r="F100" s="189"/>
      <c r="G100" s="244"/>
      <c r="H100" s="245"/>
      <c r="I100" s="189"/>
      <c r="J100" s="189"/>
      <c r="K100" s="246"/>
      <c r="L100" s="247"/>
      <c r="M100" s="169"/>
    </row>
    <row r="101" spans="2:13" ht="15">
      <c r="B101" s="271"/>
      <c r="C101" s="249">
        <v>4210</v>
      </c>
      <c r="D101" s="246" t="s">
        <v>56</v>
      </c>
      <c r="E101" s="243">
        <v>52500</v>
      </c>
      <c r="F101" s="189"/>
      <c r="G101" s="244"/>
      <c r="H101" s="245"/>
      <c r="I101" s="189">
        <v>40536.77</v>
      </c>
      <c r="J101" s="189"/>
      <c r="K101" s="246"/>
      <c r="L101" s="247"/>
      <c r="M101" s="169"/>
    </row>
    <row r="102" spans="2:13" ht="15" hidden="1">
      <c r="B102" s="271"/>
      <c r="C102" s="249">
        <v>4270</v>
      </c>
      <c r="D102" s="246" t="s">
        <v>58</v>
      </c>
      <c r="E102" s="243"/>
      <c r="F102" s="189"/>
      <c r="G102" s="244"/>
      <c r="H102" s="245"/>
      <c r="I102" s="189"/>
      <c r="J102" s="189"/>
      <c r="K102" s="246"/>
      <c r="L102" s="247"/>
      <c r="M102" s="169"/>
    </row>
    <row r="103" spans="2:13" ht="15">
      <c r="B103" s="271"/>
      <c r="C103" s="249">
        <v>4300</v>
      </c>
      <c r="D103" s="246" t="s">
        <v>62</v>
      </c>
      <c r="E103" s="243">
        <v>196000</v>
      </c>
      <c r="F103" s="189"/>
      <c r="G103" s="244"/>
      <c r="H103" s="245"/>
      <c r="I103" s="562">
        <v>160499.17</v>
      </c>
      <c r="J103" s="189"/>
      <c r="K103" s="246"/>
      <c r="L103" s="247"/>
      <c r="M103" s="169"/>
    </row>
    <row r="104" spans="2:13" ht="16.5" customHeight="1">
      <c r="B104" s="271"/>
      <c r="C104" s="249">
        <v>6050</v>
      </c>
      <c r="D104" s="246" t="s">
        <v>116</v>
      </c>
      <c r="E104" s="243">
        <v>175900</v>
      </c>
      <c r="F104" s="189"/>
      <c r="G104" s="244"/>
      <c r="H104" s="245"/>
      <c r="I104" s="564">
        <v>175824.29</v>
      </c>
      <c r="J104" s="189"/>
      <c r="K104" s="246"/>
      <c r="L104" s="246"/>
      <c r="M104" s="169"/>
    </row>
    <row r="105" spans="2:13" ht="15" hidden="1">
      <c r="B105" s="271"/>
      <c r="C105" s="249"/>
      <c r="D105" s="246"/>
      <c r="E105" s="243"/>
      <c r="F105" s="189"/>
      <c r="G105" s="244"/>
      <c r="H105" s="245"/>
      <c r="I105" s="189"/>
      <c r="J105" s="189"/>
      <c r="K105" s="246"/>
      <c r="L105" s="246"/>
      <c r="M105" s="169"/>
    </row>
    <row r="106" spans="2:13" ht="15" hidden="1">
      <c r="B106" s="252"/>
      <c r="C106" s="322"/>
      <c r="D106" s="270"/>
      <c r="E106" s="253"/>
      <c r="F106" s="254"/>
      <c r="G106" s="255"/>
      <c r="H106" s="256"/>
      <c r="I106" s="254"/>
      <c r="J106" s="254"/>
      <c r="K106" s="270"/>
      <c r="L106" s="270"/>
      <c r="M106" s="171"/>
    </row>
    <row r="107" spans="2:13" ht="15">
      <c r="B107" s="252"/>
      <c r="C107" s="325"/>
      <c r="D107" s="246"/>
      <c r="E107" s="253"/>
      <c r="F107" s="254"/>
      <c r="G107" s="255"/>
      <c r="H107" s="256"/>
      <c r="I107" s="254"/>
      <c r="J107" s="254"/>
      <c r="K107" s="270"/>
      <c r="L107" s="270"/>
      <c r="M107" s="171"/>
    </row>
    <row r="108" spans="2:13" ht="12.75" customHeight="1">
      <c r="B108" s="290"/>
      <c r="C108" s="259"/>
      <c r="D108" s="274"/>
      <c r="E108" s="237"/>
      <c r="F108" s="236"/>
      <c r="G108" s="238"/>
      <c r="H108" s="239"/>
      <c r="I108" s="236"/>
      <c r="J108" s="236"/>
      <c r="K108" s="274"/>
      <c r="L108" s="274"/>
      <c r="M108" s="168"/>
    </row>
    <row r="109" spans="2:13" ht="15">
      <c r="B109" s="271" t="s">
        <v>214</v>
      </c>
      <c r="C109" s="242"/>
      <c r="D109" s="321" t="s">
        <v>64</v>
      </c>
      <c r="E109" s="243"/>
      <c r="F109" s="189">
        <f>SUM(E109:E111)</f>
        <v>191000</v>
      </c>
      <c r="G109" s="244"/>
      <c r="H109" s="245"/>
      <c r="I109" s="189"/>
      <c r="J109" s="562">
        <f>SUM(I111:I115)</f>
        <v>190788.55</v>
      </c>
      <c r="K109" s="246"/>
      <c r="L109" s="248">
        <f>J109/F109*100</f>
        <v>99.88929319371728</v>
      </c>
      <c r="M109" s="169"/>
    </row>
    <row r="110" spans="2:13" ht="12.75" customHeight="1" hidden="1">
      <c r="B110" s="271"/>
      <c r="C110" s="242"/>
      <c r="D110" s="321"/>
      <c r="E110" s="243"/>
      <c r="F110" s="189"/>
      <c r="G110" s="244"/>
      <c r="H110" s="245"/>
      <c r="I110" s="189"/>
      <c r="J110" s="189"/>
      <c r="K110" s="246"/>
      <c r="L110" s="246"/>
      <c r="M110" s="169"/>
    </row>
    <row r="111" spans="2:13" ht="17.25" customHeight="1">
      <c r="B111" s="271"/>
      <c r="C111" s="249">
        <v>6050</v>
      </c>
      <c r="D111" s="246" t="s">
        <v>116</v>
      </c>
      <c r="E111" s="243">
        <v>191000</v>
      </c>
      <c r="F111" s="189"/>
      <c r="G111" s="244"/>
      <c r="H111" s="244"/>
      <c r="I111" s="189">
        <v>190788.55</v>
      </c>
      <c r="J111" s="189"/>
      <c r="K111" s="246"/>
      <c r="L111" s="246"/>
      <c r="M111" s="169"/>
    </row>
    <row r="112" spans="2:13" ht="15" hidden="1">
      <c r="B112" s="271"/>
      <c r="C112" s="249"/>
      <c r="D112" s="246"/>
      <c r="E112" s="243"/>
      <c r="F112" s="189"/>
      <c r="G112" s="244"/>
      <c r="H112" s="244"/>
      <c r="I112" s="189" t="s">
        <v>25</v>
      </c>
      <c r="J112" s="189"/>
      <c r="K112" s="246"/>
      <c r="L112" s="246"/>
      <c r="M112" s="169" t="s">
        <v>26</v>
      </c>
    </row>
    <row r="113" spans="2:13" ht="12.75" customHeight="1" hidden="1">
      <c r="B113" s="271"/>
      <c r="C113" s="249"/>
      <c r="D113" s="246"/>
      <c r="E113" s="243"/>
      <c r="F113" s="189"/>
      <c r="G113" s="244"/>
      <c r="H113" s="244"/>
      <c r="I113" s="189"/>
      <c r="J113" s="189"/>
      <c r="K113" s="246"/>
      <c r="L113" s="246"/>
      <c r="M113" s="169"/>
    </row>
    <row r="114" spans="2:13" ht="12.75" customHeight="1" hidden="1">
      <c r="B114" s="271"/>
      <c r="C114" s="249"/>
      <c r="D114" s="246"/>
      <c r="E114" s="243"/>
      <c r="F114" s="189"/>
      <c r="G114" s="244"/>
      <c r="H114" s="244"/>
      <c r="I114" s="189"/>
      <c r="J114" s="189"/>
      <c r="K114" s="246"/>
      <c r="L114" s="246"/>
      <c r="M114" s="169"/>
    </row>
    <row r="115" spans="2:13" ht="0.75" customHeight="1">
      <c r="B115" s="271"/>
      <c r="C115" s="249"/>
      <c r="D115" s="246"/>
      <c r="E115" s="243"/>
      <c r="F115" s="189"/>
      <c r="G115" s="244"/>
      <c r="H115" s="244"/>
      <c r="I115" s="189"/>
      <c r="J115" s="189"/>
      <c r="K115" s="246"/>
      <c r="L115" s="246"/>
      <c r="M115" s="169"/>
    </row>
    <row r="116" spans="2:13" ht="10.5" customHeight="1">
      <c r="B116" s="291"/>
      <c r="C116" s="292"/>
      <c r="D116" s="288"/>
      <c r="E116" s="267"/>
      <c r="F116" s="257"/>
      <c r="G116" s="268"/>
      <c r="H116" s="244"/>
      <c r="I116" s="326"/>
      <c r="J116" s="257"/>
      <c r="K116" s="288"/>
      <c r="L116" s="288"/>
      <c r="M116" s="177"/>
    </row>
    <row r="117" spans="2:13" ht="0.75" customHeight="1">
      <c r="B117" s="252"/>
      <c r="C117" s="322"/>
      <c r="D117" s="270"/>
      <c r="E117" s="253"/>
      <c r="F117" s="254"/>
      <c r="G117" s="256"/>
      <c r="H117" s="277"/>
      <c r="I117" s="254"/>
      <c r="J117" s="254"/>
      <c r="K117" s="270"/>
      <c r="L117" s="270"/>
      <c r="M117" s="171"/>
    </row>
    <row r="118" spans="2:13" ht="15" hidden="1">
      <c r="B118" s="188"/>
      <c r="C118" s="189"/>
      <c r="D118" s="189"/>
      <c r="E118" s="189"/>
      <c r="F118" s="189"/>
      <c r="G118" s="245"/>
      <c r="H118" s="273"/>
      <c r="I118" s="189"/>
      <c r="J118" s="189"/>
      <c r="K118" s="189"/>
      <c r="L118" s="189"/>
      <c r="M118" s="160"/>
    </row>
    <row r="119" spans="2:13" ht="15" hidden="1">
      <c r="B119" s="188"/>
      <c r="C119" s="189"/>
      <c r="D119" s="189"/>
      <c r="E119" s="189"/>
      <c r="F119" s="189"/>
      <c r="G119" s="245"/>
      <c r="H119" s="273"/>
      <c r="I119" s="189"/>
      <c r="J119" s="189"/>
      <c r="K119" s="189"/>
      <c r="L119" s="189"/>
      <c r="M119" s="160"/>
    </row>
    <row r="120" spans="2:13" ht="15" hidden="1">
      <c r="B120" s="188"/>
      <c r="C120" s="189"/>
      <c r="D120" s="189"/>
      <c r="E120" s="189"/>
      <c r="F120" s="189"/>
      <c r="G120" s="245"/>
      <c r="H120" s="273"/>
      <c r="I120" s="189"/>
      <c r="J120" s="189"/>
      <c r="K120" s="189"/>
      <c r="L120" s="189"/>
      <c r="M120" s="160"/>
    </row>
    <row r="121" spans="2:13" ht="15" hidden="1">
      <c r="B121" s="188"/>
      <c r="C121" s="189"/>
      <c r="D121" s="189"/>
      <c r="E121" s="189"/>
      <c r="F121" s="189"/>
      <c r="G121" s="245"/>
      <c r="H121" s="273"/>
      <c r="I121" s="189"/>
      <c r="J121" s="189"/>
      <c r="K121" s="189"/>
      <c r="L121" s="189"/>
      <c r="M121" s="160"/>
    </row>
    <row r="122" spans="2:13" ht="15" hidden="1">
      <c r="B122" s="198" t="s">
        <v>65</v>
      </c>
      <c r="C122" s="199"/>
      <c r="D122" s="200" t="s">
        <v>66</v>
      </c>
      <c r="E122" s="201" t="s">
        <v>67</v>
      </c>
      <c r="F122" s="202" t="s">
        <v>27</v>
      </c>
      <c r="G122" s="327"/>
      <c r="H122" s="328"/>
      <c r="I122" s="329" t="s">
        <v>68</v>
      </c>
      <c r="J122" s="206"/>
      <c r="K122" s="207"/>
      <c r="L122" s="207"/>
      <c r="M122" s="9" t="s">
        <v>69</v>
      </c>
    </row>
    <row r="123" spans="2:13" ht="15" hidden="1">
      <c r="B123" s="208" t="s">
        <v>17</v>
      </c>
      <c r="C123" s="209" t="s">
        <v>70</v>
      </c>
      <c r="D123" s="210"/>
      <c r="E123" s="211" t="s">
        <v>71</v>
      </c>
      <c r="F123" s="212"/>
      <c r="G123" s="330"/>
      <c r="H123" s="331"/>
      <c r="I123" s="215" t="s">
        <v>72</v>
      </c>
      <c r="J123" s="215"/>
      <c r="K123" s="216"/>
      <c r="L123" s="216"/>
      <c r="M123" s="161"/>
    </row>
    <row r="124" spans="2:13" ht="15">
      <c r="B124" s="218"/>
      <c r="C124" s="219"/>
      <c r="D124" s="220" t="s">
        <v>232</v>
      </c>
      <c r="E124" s="221"/>
      <c r="F124" s="219"/>
      <c r="G124" s="224"/>
      <c r="H124" s="280"/>
      <c r="I124" s="219"/>
      <c r="J124" s="219"/>
      <c r="K124" s="224"/>
      <c r="L124" s="224"/>
      <c r="M124" s="163"/>
    </row>
    <row r="125" spans="2:13" ht="19.5" customHeight="1">
      <c r="B125" s="225"/>
      <c r="C125" s="226"/>
      <c r="D125" s="227" t="s">
        <v>233</v>
      </c>
      <c r="E125" s="332"/>
      <c r="F125" s="226"/>
      <c r="G125" s="231">
        <f>SUM(F127:F137)</f>
        <v>20000</v>
      </c>
      <c r="H125" s="333"/>
      <c r="I125" s="227"/>
      <c r="J125" s="227"/>
      <c r="K125" s="571">
        <f>SUM(J127:J137)</f>
        <v>14242.4</v>
      </c>
      <c r="L125" s="542">
        <f>K125/G125*100</f>
        <v>71.212</v>
      </c>
      <c r="M125" s="166"/>
    </row>
    <row r="126" spans="2:13" ht="12.75" customHeight="1" hidden="1">
      <c r="B126" s="234"/>
      <c r="C126" s="189"/>
      <c r="D126" s="259"/>
      <c r="E126" s="237"/>
      <c r="F126" s="236"/>
      <c r="G126" s="239"/>
      <c r="H126" s="334"/>
      <c r="I126" s="236"/>
      <c r="J126" s="236"/>
      <c r="K126" s="274"/>
      <c r="L126" s="274"/>
      <c r="M126" s="168"/>
    </row>
    <row r="127" spans="2:13" ht="12.75" customHeight="1" hidden="1">
      <c r="B127" s="241"/>
      <c r="C127" s="272"/>
      <c r="D127" s="242"/>
      <c r="E127" s="243"/>
      <c r="F127" s="189"/>
      <c r="G127" s="245"/>
      <c r="H127" s="273"/>
      <c r="I127" s="335"/>
      <c r="J127" s="189"/>
      <c r="K127" s="246"/>
      <c r="L127" s="246"/>
      <c r="M127" s="169"/>
    </row>
    <row r="128" spans="2:13" ht="12" customHeight="1">
      <c r="B128" s="290"/>
      <c r="C128" s="259"/>
      <c r="D128" s="274"/>
      <c r="E128" s="237"/>
      <c r="F128" s="236"/>
      <c r="G128" s="239"/>
      <c r="H128" s="334"/>
      <c r="I128" s="336"/>
      <c r="J128" s="236"/>
      <c r="K128" s="274"/>
      <c r="L128" s="274"/>
      <c r="M128" s="168"/>
    </row>
    <row r="129" spans="2:13" ht="15">
      <c r="B129" s="271" t="s">
        <v>257</v>
      </c>
      <c r="C129" s="242"/>
      <c r="D129" s="321" t="s">
        <v>258</v>
      </c>
      <c r="E129" s="243"/>
      <c r="F129" s="189">
        <f>SUM(E129:E133)</f>
        <v>20000</v>
      </c>
      <c r="G129" s="245"/>
      <c r="H129" s="273"/>
      <c r="I129" s="335"/>
      <c r="J129" s="562">
        <f>SUM(I132:I133)</f>
        <v>14242.4</v>
      </c>
      <c r="K129" s="246"/>
      <c r="L129" s="248">
        <f>J129/F129*100</f>
        <v>71.212</v>
      </c>
      <c r="M129" s="169"/>
    </row>
    <row r="130" spans="2:13" ht="15" hidden="1">
      <c r="B130" s="271"/>
      <c r="C130" s="242"/>
      <c r="D130" s="321"/>
      <c r="E130" s="243"/>
      <c r="F130" s="189"/>
      <c r="G130" s="245"/>
      <c r="H130" s="273"/>
      <c r="I130" s="335"/>
      <c r="J130" s="189"/>
      <c r="K130" s="246"/>
      <c r="L130" s="246"/>
      <c r="M130" s="169"/>
    </row>
    <row r="131" spans="2:13" ht="15">
      <c r="B131" s="271"/>
      <c r="C131" s="249"/>
      <c r="D131" s="337"/>
      <c r="E131" s="243"/>
      <c r="F131" s="189"/>
      <c r="G131" s="245"/>
      <c r="H131" s="273"/>
      <c r="I131" s="335"/>
      <c r="J131" s="189"/>
      <c r="K131" s="246"/>
      <c r="L131" s="246"/>
      <c r="M131" s="169"/>
    </row>
    <row r="132" spans="2:13" ht="15">
      <c r="B132" s="271"/>
      <c r="C132" s="249">
        <v>4210</v>
      </c>
      <c r="D132" s="246" t="s">
        <v>56</v>
      </c>
      <c r="E132" s="243">
        <v>2000</v>
      </c>
      <c r="F132" s="189"/>
      <c r="G132" s="245"/>
      <c r="H132" s="273"/>
      <c r="I132" s="335"/>
      <c r="J132" s="189"/>
      <c r="K132" s="246"/>
      <c r="L132" s="246"/>
      <c r="M132" s="169"/>
    </row>
    <row r="133" spans="2:13" ht="15">
      <c r="B133" s="338"/>
      <c r="C133" s="325">
        <v>4300</v>
      </c>
      <c r="D133" s="270" t="s">
        <v>62</v>
      </c>
      <c r="E133" s="253">
        <v>18000</v>
      </c>
      <c r="F133" s="254"/>
      <c r="G133" s="256"/>
      <c r="H133" s="277"/>
      <c r="I133" s="573">
        <v>14242.4</v>
      </c>
      <c r="J133" s="254"/>
      <c r="K133" s="270"/>
      <c r="L133" s="293"/>
      <c r="M133" s="169"/>
    </row>
    <row r="134" spans="2:13" ht="15" hidden="1">
      <c r="B134" s="271"/>
      <c r="C134" s="235"/>
      <c r="D134" s="274"/>
      <c r="E134" s="237"/>
      <c r="F134" s="236"/>
      <c r="G134" s="239"/>
      <c r="H134" s="334"/>
      <c r="I134" s="336"/>
      <c r="J134" s="236"/>
      <c r="K134" s="274"/>
      <c r="L134" s="246"/>
      <c r="M134" s="169"/>
    </row>
    <row r="135" spans="2:13" ht="15" hidden="1">
      <c r="B135" s="271" t="s">
        <v>261</v>
      </c>
      <c r="C135" s="249"/>
      <c r="D135" s="321" t="s">
        <v>64</v>
      </c>
      <c r="E135" s="243"/>
      <c r="F135" s="189"/>
      <c r="G135" s="245"/>
      <c r="H135" s="273"/>
      <c r="I135" s="335"/>
      <c r="J135" s="189"/>
      <c r="K135" s="246"/>
      <c r="L135" s="246"/>
      <c r="M135" s="169"/>
    </row>
    <row r="136" spans="2:13" ht="15" hidden="1">
      <c r="B136" s="271"/>
      <c r="C136" s="243">
        <v>4300</v>
      </c>
      <c r="D136" s="243" t="s">
        <v>62</v>
      </c>
      <c r="E136" s="243"/>
      <c r="F136" s="189"/>
      <c r="G136" s="245"/>
      <c r="H136" s="273"/>
      <c r="I136" s="335"/>
      <c r="J136" s="189"/>
      <c r="K136" s="246"/>
      <c r="L136" s="246"/>
      <c r="M136" s="169"/>
    </row>
    <row r="137" spans="2:13" ht="15" hidden="1">
      <c r="B137" s="252"/>
      <c r="C137" s="322"/>
      <c r="D137" s="270"/>
      <c r="E137" s="253"/>
      <c r="F137" s="254"/>
      <c r="G137" s="256"/>
      <c r="H137" s="277"/>
      <c r="I137" s="339"/>
      <c r="J137" s="254"/>
      <c r="K137" s="270"/>
      <c r="L137" s="270"/>
      <c r="M137" s="171" t="s">
        <v>264</v>
      </c>
    </row>
    <row r="138" spans="2:13" ht="0.75" customHeight="1">
      <c r="B138" s="271"/>
      <c r="C138" s="189"/>
      <c r="D138" s="189"/>
      <c r="E138" s="189"/>
      <c r="F138" s="189"/>
      <c r="G138" s="245"/>
      <c r="H138" s="273"/>
      <c r="I138" s="335"/>
      <c r="J138" s="189"/>
      <c r="K138" s="189"/>
      <c r="L138" s="189"/>
      <c r="M138" s="169"/>
    </row>
    <row r="139" spans="2:13" ht="16.5" customHeight="1">
      <c r="B139" s="188"/>
      <c r="C139" s="189"/>
      <c r="D139" s="189"/>
      <c r="E139" s="189"/>
      <c r="F139" s="189"/>
      <c r="G139" s="546"/>
      <c r="H139" s="196"/>
      <c r="I139" s="335"/>
      <c r="J139" s="189"/>
      <c r="K139" s="189"/>
      <c r="L139" s="189"/>
      <c r="M139" s="160"/>
    </row>
    <row r="140" spans="2:13" ht="15">
      <c r="B140" s="403" t="s">
        <v>65</v>
      </c>
      <c r="C140" s="404"/>
      <c r="D140" s="405" t="s">
        <v>66</v>
      </c>
      <c r="E140" s="406" t="s">
        <v>67</v>
      </c>
      <c r="F140" s="407" t="s">
        <v>28</v>
      </c>
      <c r="G140" s="408"/>
      <c r="H140" s="409"/>
      <c r="I140" s="205" t="s">
        <v>68</v>
      </c>
      <c r="J140" s="410"/>
      <c r="K140" s="411"/>
      <c r="L140" s="411" t="s">
        <v>97</v>
      </c>
      <c r="M140" s="32" t="s">
        <v>69</v>
      </c>
    </row>
    <row r="141" spans="2:13" ht="15" customHeight="1">
      <c r="B141" s="341" t="s">
        <v>17</v>
      </c>
      <c r="C141" s="342" t="s">
        <v>70</v>
      </c>
      <c r="D141" s="343"/>
      <c r="E141" s="306" t="s">
        <v>71</v>
      </c>
      <c r="F141" s="307"/>
      <c r="G141" s="344"/>
      <c r="H141" s="345"/>
      <c r="I141" s="310" t="s">
        <v>72</v>
      </c>
      <c r="J141" s="310"/>
      <c r="K141" s="311"/>
      <c r="L141" s="217" t="s">
        <v>103</v>
      </c>
      <c r="M141" s="161"/>
    </row>
    <row r="142" spans="2:13" ht="15">
      <c r="B142" s="346"/>
      <c r="C142" s="229"/>
      <c r="D142" s="347" t="s">
        <v>265</v>
      </c>
      <c r="E142" s="228"/>
      <c r="F142" s="229"/>
      <c r="G142" s="223"/>
      <c r="H142" s="348"/>
      <c r="I142" s="349"/>
      <c r="J142" s="229"/>
      <c r="K142" s="223"/>
      <c r="L142" s="223"/>
      <c r="M142" s="163"/>
    </row>
    <row r="143" spans="2:13" ht="13.5" customHeight="1">
      <c r="B143" s="225"/>
      <c r="C143" s="226"/>
      <c r="D143" s="227" t="s">
        <v>266</v>
      </c>
      <c r="E143" s="332"/>
      <c r="F143" s="226"/>
      <c r="G143" s="231">
        <f>SUM(F152:F156)</f>
        <v>78200</v>
      </c>
      <c r="H143" s="333"/>
      <c r="I143" s="350"/>
      <c r="J143" s="351"/>
      <c r="K143" s="574">
        <f>SUM(J152:J156)</f>
        <v>69631.63</v>
      </c>
      <c r="L143" s="541">
        <f>K143/G143*100</f>
        <v>89.04300511508953</v>
      </c>
      <c r="M143" s="166"/>
    </row>
    <row r="144" spans="2:13" ht="15" hidden="1">
      <c r="B144" s="234"/>
      <c r="C144" s="259"/>
      <c r="D144" s="259"/>
      <c r="E144" s="237"/>
      <c r="F144" s="236"/>
      <c r="G144" s="239"/>
      <c r="H144" s="334"/>
      <c r="I144" s="336"/>
      <c r="J144" s="236"/>
      <c r="K144" s="274"/>
      <c r="L144" s="246"/>
      <c r="M144" s="168"/>
    </row>
    <row r="145" spans="2:13" ht="15" hidden="1">
      <c r="B145" s="241" t="s">
        <v>267</v>
      </c>
      <c r="C145" s="353"/>
      <c r="D145" s="261" t="s">
        <v>268</v>
      </c>
      <c r="E145" s="243"/>
      <c r="F145" s="189"/>
      <c r="G145" s="245"/>
      <c r="H145" s="273"/>
      <c r="I145" s="335"/>
      <c r="J145" s="189"/>
      <c r="K145" s="246"/>
      <c r="L145" s="246"/>
      <c r="M145" s="169"/>
    </row>
    <row r="146" spans="2:13" ht="15" hidden="1">
      <c r="B146" s="241"/>
      <c r="C146" s="249">
        <v>4210</v>
      </c>
      <c r="D146" s="242" t="s">
        <v>56</v>
      </c>
      <c r="E146" s="243"/>
      <c r="F146" s="189"/>
      <c r="G146" s="245"/>
      <c r="H146" s="273"/>
      <c r="I146" s="335"/>
      <c r="J146" s="189"/>
      <c r="K146" s="246"/>
      <c r="L146" s="246"/>
      <c r="M146" s="169"/>
    </row>
    <row r="147" spans="2:13" ht="15" hidden="1">
      <c r="B147" s="241"/>
      <c r="C147" s="249">
        <v>4300</v>
      </c>
      <c r="D147" s="242" t="s">
        <v>62</v>
      </c>
      <c r="E147" s="243"/>
      <c r="F147" s="189"/>
      <c r="G147" s="245"/>
      <c r="H147" s="273"/>
      <c r="I147" s="335"/>
      <c r="J147" s="189"/>
      <c r="K147" s="246"/>
      <c r="L147" s="246"/>
      <c r="M147" s="169"/>
    </row>
    <row r="148" spans="2:13" ht="15" hidden="1">
      <c r="B148" s="241"/>
      <c r="C148" s="249"/>
      <c r="D148" s="242"/>
      <c r="E148" s="243"/>
      <c r="F148" s="189"/>
      <c r="G148" s="245"/>
      <c r="H148" s="273"/>
      <c r="I148" s="335"/>
      <c r="J148" s="189"/>
      <c r="K148" s="246"/>
      <c r="L148" s="246"/>
      <c r="M148" s="169"/>
    </row>
    <row r="149" spans="2:13" ht="15" hidden="1">
      <c r="B149" s="338"/>
      <c r="C149" s="322"/>
      <c r="D149" s="354"/>
      <c r="E149" s="243"/>
      <c r="F149" s="189"/>
      <c r="G149" s="245"/>
      <c r="H149" s="273"/>
      <c r="I149" s="339"/>
      <c r="J149" s="254"/>
      <c r="K149" s="270"/>
      <c r="L149" s="270"/>
      <c r="M149" s="171"/>
    </row>
    <row r="150" spans="2:13" ht="15" hidden="1">
      <c r="B150" s="290"/>
      <c r="C150" s="259"/>
      <c r="D150" s="236"/>
      <c r="E150" s="237"/>
      <c r="F150" s="236"/>
      <c r="G150" s="239"/>
      <c r="H150" s="334"/>
      <c r="I150" s="336"/>
      <c r="J150" s="236"/>
      <c r="K150" s="274"/>
      <c r="L150" s="274"/>
      <c r="M150" s="168"/>
    </row>
    <row r="151" spans="2:13" ht="13.5" customHeight="1">
      <c r="B151" s="271"/>
      <c r="C151" s="242"/>
      <c r="D151" s="189"/>
      <c r="E151" s="243"/>
      <c r="F151" s="189"/>
      <c r="G151" s="245"/>
      <c r="H151" s="273"/>
      <c r="I151" s="335"/>
      <c r="J151" s="189"/>
      <c r="K151" s="246"/>
      <c r="L151" s="247"/>
      <c r="M151" s="169"/>
    </row>
    <row r="152" spans="2:13" ht="15">
      <c r="B152" s="271" t="s">
        <v>271</v>
      </c>
      <c r="C152" s="242"/>
      <c r="D152" s="194" t="s">
        <v>272</v>
      </c>
      <c r="E152" s="243"/>
      <c r="F152" s="189">
        <f>SUM(E154)</f>
        <v>78000</v>
      </c>
      <c r="G152" s="245"/>
      <c r="H152" s="273"/>
      <c r="I152" s="335"/>
      <c r="J152" s="562">
        <f>SUM(I154:I154)</f>
        <v>69431.63</v>
      </c>
      <c r="K152" s="246"/>
      <c r="L152" s="248">
        <f>J152/F152*100</f>
        <v>89.01491025641026</v>
      </c>
      <c r="M152" s="169" t="s">
        <v>29</v>
      </c>
    </row>
    <row r="153" spans="2:13" ht="12" customHeight="1">
      <c r="B153" s="271"/>
      <c r="C153" s="242"/>
      <c r="D153" s="194"/>
      <c r="E153" s="243"/>
      <c r="F153" s="189"/>
      <c r="G153" s="245"/>
      <c r="H153" s="273"/>
      <c r="I153" s="335"/>
      <c r="J153" s="189"/>
      <c r="K153" s="246"/>
      <c r="L153" s="247"/>
      <c r="M153" s="169"/>
    </row>
    <row r="154" spans="2:13" ht="15">
      <c r="B154" s="271"/>
      <c r="C154" s="249">
        <v>4300</v>
      </c>
      <c r="D154" s="189" t="s">
        <v>62</v>
      </c>
      <c r="E154" s="243">
        <v>78000</v>
      </c>
      <c r="F154" s="189"/>
      <c r="G154" s="245"/>
      <c r="H154" s="273"/>
      <c r="I154" s="567">
        <v>69431.63</v>
      </c>
      <c r="J154" s="189"/>
      <c r="K154" s="356"/>
      <c r="L154" s="247"/>
      <c r="M154" s="169" t="s">
        <v>30</v>
      </c>
    </row>
    <row r="155" spans="2:13" ht="15">
      <c r="B155" s="271"/>
      <c r="C155" s="249"/>
      <c r="D155" s="189"/>
      <c r="E155" s="243"/>
      <c r="F155" s="189"/>
      <c r="G155" s="245"/>
      <c r="H155" s="273"/>
      <c r="I155" s="355"/>
      <c r="J155" s="189"/>
      <c r="K155" s="550"/>
      <c r="L155" s="458"/>
      <c r="M155" s="169"/>
    </row>
    <row r="156" spans="2:13" ht="14.25" customHeight="1">
      <c r="B156" s="271" t="s">
        <v>762</v>
      </c>
      <c r="C156" s="249"/>
      <c r="D156" s="189"/>
      <c r="E156" s="243"/>
      <c r="F156" s="189">
        <f>SUM(E158)</f>
        <v>200</v>
      </c>
      <c r="G156" s="245"/>
      <c r="H156" s="456"/>
      <c r="I156" s="335"/>
      <c r="J156" s="562">
        <f>SUM(I158:I158)</f>
        <v>200</v>
      </c>
      <c r="K156" s="189"/>
      <c r="L156" s="458"/>
      <c r="M156" s="169" t="s">
        <v>31</v>
      </c>
    </row>
    <row r="157" spans="2:13" ht="15" hidden="1">
      <c r="B157" s="290" t="s">
        <v>762</v>
      </c>
      <c r="C157" s="235"/>
      <c r="D157" s="358" t="s">
        <v>763</v>
      </c>
      <c r="E157" s="237"/>
      <c r="F157" s="236">
        <f>SUM(E158:E159)</f>
        <v>200</v>
      </c>
      <c r="G157" s="239"/>
      <c r="H157" s="334"/>
      <c r="I157" s="335"/>
      <c r="J157" s="189">
        <f>SUM(I158:I158)</f>
        <v>200</v>
      </c>
      <c r="K157" s="246"/>
      <c r="L157" s="248">
        <f>J157/F157*100</f>
        <v>100</v>
      </c>
      <c r="M157" s="169"/>
    </row>
    <row r="158" spans="2:13" ht="15" hidden="1">
      <c r="B158" s="271"/>
      <c r="C158" s="249">
        <v>4210</v>
      </c>
      <c r="D158" s="189" t="s">
        <v>56</v>
      </c>
      <c r="E158" s="243">
        <v>200</v>
      </c>
      <c r="F158" s="189"/>
      <c r="G158" s="245"/>
      <c r="H158" s="273"/>
      <c r="I158" s="335">
        <v>200</v>
      </c>
      <c r="J158" s="189"/>
      <c r="K158" s="246"/>
      <c r="L158" s="248"/>
      <c r="M158" s="169"/>
    </row>
    <row r="159" spans="2:13" ht="9.75" customHeight="1" hidden="1">
      <c r="B159" s="291"/>
      <c r="C159" s="292"/>
      <c r="D159" s="257"/>
      <c r="E159" s="267"/>
      <c r="F159" s="257"/>
      <c r="G159" s="269"/>
      <c r="H159" s="359"/>
      <c r="I159" s="340"/>
      <c r="J159" s="257"/>
      <c r="K159" s="289"/>
      <c r="L159" s="289"/>
      <c r="M159" s="171" t="s">
        <v>277</v>
      </c>
    </row>
    <row r="160" spans="2:13" ht="12.75" customHeight="1">
      <c r="B160" s="241"/>
      <c r="C160" s="249">
        <v>4210</v>
      </c>
      <c r="D160" s="246" t="s">
        <v>56</v>
      </c>
      <c r="E160" s="243">
        <v>200</v>
      </c>
      <c r="F160" s="189"/>
      <c r="G160" s="245"/>
      <c r="H160" s="273"/>
      <c r="I160" s="565">
        <v>200</v>
      </c>
      <c r="J160" s="189"/>
      <c r="K160" s="247"/>
      <c r="L160" s="247"/>
      <c r="M160" s="160"/>
    </row>
    <row r="161" spans="2:13" ht="15">
      <c r="B161" s="218"/>
      <c r="C161" s="219"/>
      <c r="D161" s="220" t="s">
        <v>288</v>
      </c>
      <c r="E161" s="221"/>
      <c r="F161" s="219"/>
      <c r="G161" s="224"/>
      <c r="H161" s="280"/>
      <c r="I161" s="360"/>
      <c r="J161" s="219"/>
      <c r="K161" s="224"/>
      <c r="L161" s="224"/>
      <c r="M161" s="163"/>
    </row>
    <row r="162" spans="2:13" ht="15">
      <c r="B162" s="225"/>
      <c r="C162" s="226"/>
      <c r="D162" s="227" t="s">
        <v>289</v>
      </c>
      <c r="E162" s="332"/>
      <c r="F162" s="226"/>
      <c r="G162" s="231">
        <f>SUM(F164:F237)</f>
        <v>1075985</v>
      </c>
      <c r="H162" s="333"/>
      <c r="I162" s="350"/>
      <c r="J162" s="227"/>
      <c r="K162" s="352">
        <f>SUM(J164:J199)</f>
        <v>1020643.7600000001</v>
      </c>
      <c r="L162" s="543">
        <f>K162/G162*100</f>
        <v>94.8566903813715</v>
      </c>
      <c r="M162" s="166"/>
    </row>
    <row r="163" spans="2:13" ht="15">
      <c r="B163" s="290"/>
      <c r="C163" s="259"/>
      <c r="D163" s="274"/>
      <c r="E163" s="237"/>
      <c r="F163" s="236"/>
      <c r="G163" s="239"/>
      <c r="H163" s="334"/>
      <c r="I163" s="336"/>
      <c r="J163" s="236"/>
      <c r="K163" s="274"/>
      <c r="L163" s="274"/>
      <c r="M163" s="168"/>
    </row>
    <row r="164" spans="2:13" ht="15">
      <c r="B164" s="271" t="s">
        <v>290</v>
      </c>
      <c r="C164" s="242"/>
      <c r="D164" s="321" t="s">
        <v>291</v>
      </c>
      <c r="E164" s="243"/>
      <c r="F164" s="189">
        <f>SUM(E166:E173)</f>
        <v>69144</v>
      </c>
      <c r="G164" s="245"/>
      <c r="H164" s="273"/>
      <c r="I164" s="335"/>
      <c r="J164" s="189">
        <f>SUM(I166:I173)</f>
        <v>68269.69</v>
      </c>
      <c r="K164" s="246"/>
      <c r="L164" s="248">
        <f>J164/F164*100</f>
        <v>98.73552296656254</v>
      </c>
      <c r="M164" s="169"/>
    </row>
    <row r="165" spans="2:13" ht="15" hidden="1">
      <c r="B165" s="271"/>
      <c r="C165" s="242"/>
      <c r="D165" s="321"/>
      <c r="E165" s="243"/>
      <c r="F165" s="189"/>
      <c r="G165" s="245"/>
      <c r="H165" s="273"/>
      <c r="I165" s="335"/>
      <c r="J165" s="189"/>
      <c r="K165" s="246"/>
      <c r="L165" s="246"/>
      <c r="M165" s="169"/>
    </row>
    <row r="166" spans="2:13" ht="15">
      <c r="B166" s="271"/>
      <c r="C166" s="249">
        <v>3030</v>
      </c>
      <c r="D166" s="337" t="s">
        <v>32</v>
      </c>
      <c r="E166" s="243">
        <v>1134</v>
      </c>
      <c r="F166" s="189"/>
      <c r="G166" s="245"/>
      <c r="H166" s="273"/>
      <c r="I166" s="565">
        <v>1116</v>
      </c>
      <c r="J166" s="189"/>
      <c r="K166" s="246"/>
      <c r="L166" s="246"/>
      <c r="M166" s="169" t="s">
        <v>33</v>
      </c>
    </row>
    <row r="167" spans="2:13" ht="15">
      <c r="B167" s="271"/>
      <c r="C167" s="249">
        <v>4010</v>
      </c>
      <c r="D167" s="246" t="s">
        <v>51</v>
      </c>
      <c r="E167" s="243">
        <v>49000</v>
      </c>
      <c r="F167" s="189"/>
      <c r="G167" s="245"/>
      <c r="H167" s="273"/>
      <c r="I167" s="565">
        <v>49000</v>
      </c>
      <c r="J167" s="189"/>
      <c r="K167" s="246"/>
      <c r="L167" s="246"/>
      <c r="M167" s="169"/>
    </row>
    <row r="168" spans="2:13" ht="15">
      <c r="B168" s="271"/>
      <c r="C168" s="249">
        <v>4040</v>
      </c>
      <c r="D168" s="246" t="s">
        <v>52</v>
      </c>
      <c r="E168" s="243">
        <v>3500</v>
      </c>
      <c r="F168" s="189"/>
      <c r="G168" s="245"/>
      <c r="H168" s="273"/>
      <c r="I168" s="565">
        <v>3500</v>
      </c>
      <c r="J168" s="189"/>
      <c r="K168" s="246"/>
      <c r="L168" s="246"/>
      <c r="M168" s="169"/>
    </row>
    <row r="169" spans="2:13" ht="15">
      <c r="B169" s="271"/>
      <c r="C169" s="249">
        <v>4110</v>
      </c>
      <c r="D169" s="246" t="s">
        <v>53</v>
      </c>
      <c r="E169" s="243">
        <v>8400</v>
      </c>
      <c r="F169" s="189"/>
      <c r="G169" s="245"/>
      <c r="H169" s="273"/>
      <c r="I169" s="565">
        <v>8400</v>
      </c>
      <c r="J169" s="189"/>
      <c r="K169" s="246"/>
      <c r="L169" s="246"/>
      <c r="M169" s="169"/>
    </row>
    <row r="170" spans="2:13" ht="15">
      <c r="B170" s="271"/>
      <c r="C170" s="249">
        <v>4120</v>
      </c>
      <c r="D170" s="246" t="s">
        <v>54</v>
      </c>
      <c r="E170" s="243">
        <v>1500</v>
      </c>
      <c r="F170" s="189"/>
      <c r="G170" s="245"/>
      <c r="H170" s="273"/>
      <c r="I170" s="565">
        <v>1500</v>
      </c>
      <c r="J170" s="189"/>
      <c r="K170" s="246"/>
      <c r="L170" s="246"/>
      <c r="M170" s="169"/>
    </row>
    <row r="171" spans="2:13" ht="15">
      <c r="B171" s="271"/>
      <c r="C171" s="249">
        <v>4210</v>
      </c>
      <c r="D171" s="246" t="s">
        <v>56</v>
      </c>
      <c r="E171" s="243">
        <v>2260</v>
      </c>
      <c r="F171" s="189"/>
      <c r="G171" s="245"/>
      <c r="H171" s="273"/>
      <c r="I171" s="565">
        <v>2248.17</v>
      </c>
      <c r="J171" s="189"/>
      <c r="K171" s="246"/>
      <c r="L171" s="246"/>
      <c r="M171" s="169" t="s">
        <v>302</v>
      </c>
    </row>
    <row r="172" spans="2:13" ht="15">
      <c r="B172" s="271"/>
      <c r="C172" s="249">
        <v>4441</v>
      </c>
      <c r="D172" s="246" t="s">
        <v>764</v>
      </c>
      <c r="E172" s="243">
        <v>2100</v>
      </c>
      <c r="F172" s="189"/>
      <c r="G172" s="245"/>
      <c r="H172" s="273"/>
      <c r="I172" s="565">
        <v>1255.52</v>
      </c>
      <c r="J172" s="189"/>
      <c r="K172" s="246"/>
      <c r="L172" s="246"/>
      <c r="M172" s="169"/>
    </row>
    <row r="173" spans="2:13" ht="15">
      <c r="B173" s="271"/>
      <c r="C173" s="249">
        <v>4440</v>
      </c>
      <c r="D173" s="246" t="s">
        <v>59</v>
      </c>
      <c r="E173" s="243">
        <v>1250</v>
      </c>
      <c r="F173" s="189"/>
      <c r="G173" s="245"/>
      <c r="H173" s="273"/>
      <c r="I173" s="565">
        <v>1250</v>
      </c>
      <c r="J173" s="189"/>
      <c r="K173" s="246"/>
      <c r="L173" s="246"/>
      <c r="M173" s="169"/>
    </row>
    <row r="174" spans="2:13" ht="15">
      <c r="B174" s="271"/>
      <c r="C174" s="249"/>
      <c r="D174" s="246"/>
      <c r="E174" s="243"/>
      <c r="F174" s="189"/>
      <c r="G174" s="245"/>
      <c r="H174" s="273"/>
      <c r="I174" s="335"/>
      <c r="J174" s="189"/>
      <c r="K174" s="246"/>
      <c r="L174" s="246"/>
      <c r="M174" s="169"/>
    </row>
    <row r="175" spans="2:13" ht="15">
      <c r="B175" s="271" t="s">
        <v>306</v>
      </c>
      <c r="C175" s="249"/>
      <c r="D175" s="361" t="s">
        <v>307</v>
      </c>
      <c r="E175" s="243"/>
      <c r="F175" s="189">
        <f>SUM(E176:E176)</f>
        <v>10000</v>
      </c>
      <c r="G175" s="245"/>
      <c r="H175" s="273"/>
      <c r="I175" s="335"/>
      <c r="J175" s="189">
        <f>SUM(I176:I176)</f>
        <v>9999.19</v>
      </c>
      <c r="K175" s="246"/>
      <c r="L175" s="248">
        <f>J175/F175*100</f>
        <v>99.9919</v>
      </c>
      <c r="M175" s="169"/>
    </row>
    <row r="176" spans="2:13" ht="13.5" customHeight="1">
      <c r="B176" s="271"/>
      <c r="C176" s="249">
        <v>2320</v>
      </c>
      <c r="D176" s="270" t="s">
        <v>820</v>
      </c>
      <c r="E176" s="253">
        <v>10000</v>
      </c>
      <c r="F176" s="254"/>
      <c r="G176" s="256"/>
      <c r="H176" s="277"/>
      <c r="I176" s="339">
        <v>9999.19</v>
      </c>
      <c r="J176" s="254"/>
      <c r="K176" s="270"/>
      <c r="L176" s="293"/>
      <c r="M176" s="169"/>
    </row>
    <row r="177" spans="2:13" ht="15" hidden="1">
      <c r="B177" s="234"/>
      <c r="C177" s="362"/>
      <c r="D177" s="259"/>
      <c r="E177" s="237"/>
      <c r="F177" s="236"/>
      <c r="G177" s="239"/>
      <c r="H177" s="334"/>
      <c r="I177" s="336"/>
      <c r="J177" s="236"/>
      <c r="K177" s="274"/>
      <c r="L177" s="246"/>
      <c r="M177" s="169"/>
    </row>
    <row r="178" spans="2:13" ht="15" hidden="1">
      <c r="B178" s="241" t="s">
        <v>306</v>
      </c>
      <c r="C178" s="246"/>
      <c r="D178" s="261" t="s">
        <v>307</v>
      </c>
      <c r="E178" s="243"/>
      <c r="F178" s="189">
        <f>SUM(E180:E184)</f>
        <v>0</v>
      </c>
      <c r="G178" s="245"/>
      <c r="H178" s="273"/>
      <c r="I178" s="335"/>
      <c r="J178" s="189">
        <f>SUM(I181:I183)</f>
        <v>0</v>
      </c>
      <c r="K178" s="246"/>
      <c r="L178" s="246"/>
      <c r="M178" s="171"/>
    </row>
    <row r="179" spans="2:13" ht="15" hidden="1">
      <c r="B179" s="241"/>
      <c r="C179" s="246"/>
      <c r="D179" s="261"/>
      <c r="E179" s="243"/>
      <c r="F179" s="189"/>
      <c r="G179" s="245"/>
      <c r="H179" s="273"/>
      <c r="I179" s="335"/>
      <c r="J179" s="189"/>
      <c r="K179" s="246"/>
      <c r="L179" s="246"/>
      <c r="M179" s="169"/>
    </row>
    <row r="180" spans="2:13" ht="15" hidden="1">
      <c r="B180" s="241"/>
      <c r="C180" s="363">
        <v>2320</v>
      </c>
      <c r="D180" s="262" t="s">
        <v>308</v>
      </c>
      <c r="E180" s="243">
        <v>0</v>
      </c>
      <c r="F180" s="189"/>
      <c r="G180" s="245"/>
      <c r="H180" s="273"/>
      <c r="I180" s="335"/>
      <c r="J180" s="189"/>
      <c r="K180" s="246"/>
      <c r="L180" s="246"/>
      <c r="M180" s="169"/>
    </row>
    <row r="181" spans="2:13" ht="15" hidden="1">
      <c r="B181" s="241"/>
      <c r="C181" s="246"/>
      <c r="D181" s="262" t="s">
        <v>34</v>
      </c>
      <c r="E181" s="243"/>
      <c r="F181" s="189"/>
      <c r="G181" s="245"/>
      <c r="H181" s="273"/>
      <c r="I181" s="335"/>
      <c r="J181" s="189"/>
      <c r="K181" s="246"/>
      <c r="L181" s="246"/>
      <c r="M181" s="169"/>
    </row>
    <row r="182" spans="2:13" ht="9.75" customHeight="1" hidden="1">
      <c r="B182" s="241"/>
      <c r="C182" s="363">
        <v>4210</v>
      </c>
      <c r="D182" s="262" t="s">
        <v>56</v>
      </c>
      <c r="E182" s="243">
        <v>0</v>
      </c>
      <c r="F182" s="189"/>
      <c r="G182" s="245"/>
      <c r="H182" s="273"/>
      <c r="I182" s="335"/>
      <c r="J182" s="189"/>
      <c r="K182" s="246"/>
      <c r="L182" s="246"/>
      <c r="M182" s="169"/>
    </row>
    <row r="183" spans="2:13" ht="11.25" customHeight="1" hidden="1">
      <c r="B183" s="241"/>
      <c r="C183" s="363">
        <v>4300</v>
      </c>
      <c r="D183" s="262" t="s">
        <v>62</v>
      </c>
      <c r="E183" s="243">
        <v>0</v>
      </c>
      <c r="F183" s="189"/>
      <c r="G183" s="245"/>
      <c r="H183" s="273"/>
      <c r="I183" s="335"/>
      <c r="J183" s="189"/>
      <c r="K183" s="246"/>
      <c r="L183" s="246"/>
      <c r="M183" s="169"/>
    </row>
    <row r="184" spans="2:13" ht="13.5" customHeight="1" hidden="1">
      <c r="B184" s="241"/>
      <c r="C184" s="363">
        <v>6620</v>
      </c>
      <c r="D184" s="242" t="s">
        <v>796</v>
      </c>
      <c r="E184" s="243">
        <v>0</v>
      </c>
      <c r="F184" s="189"/>
      <c r="G184" s="245"/>
      <c r="H184" s="273"/>
      <c r="I184" s="335"/>
      <c r="J184" s="189"/>
      <c r="K184" s="246"/>
      <c r="L184" s="246"/>
      <c r="M184" s="169"/>
    </row>
    <row r="185" spans="2:13" ht="13.5" customHeight="1" hidden="1">
      <c r="B185" s="241"/>
      <c r="C185" s="246"/>
      <c r="D185" s="242" t="s">
        <v>801</v>
      </c>
      <c r="E185" s="243"/>
      <c r="F185" s="189"/>
      <c r="G185" s="245"/>
      <c r="H185" s="273"/>
      <c r="I185" s="335"/>
      <c r="J185" s="189"/>
      <c r="K185" s="246"/>
      <c r="L185" s="246"/>
      <c r="M185" s="169"/>
    </row>
    <row r="186" spans="2:13" ht="1.5" customHeight="1" hidden="1">
      <c r="B186" s="338"/>
      <c r="C186" s="270"/>
      <c r="D186" s="322" t="s">
        <v>35</v>
      </c>
      <c r="E186" s="253"/>
      <c r="F186" s="254"/>
      <c r="G186" s="256"/>
      <c r="H186" s="273"/>
      <c r="I186" s="335"/>
      <c r="J186" s="189"/>
      <c r="K186" s="246"/>
      <c r="L186" s="246"/>
      <c r="M186" s="168"/>
    </row>
    <row r="187" spans="2:13" ht="15">
      <c r="B187" s="290"/>
      <c r="C187" s="237"/>
      <c r="D187" s="237"/>
      <c r="E187" s="243"/>
      <c r="F187" s="189"/>
      <c r="G187" s="245"/>
      <c r="H187" s="273"/>
      <c r="I187" s="336"/>
      <c r="J187" s="236"/>
      <c r="K187" s="274"/>
      <c r="L187" s="246"/>
      <c r="M187" s="169"/>
    </row>
    <row r="188" spans="2:13" ht="15">
      <c r="B188" s="271" t="s">
        <v>313</v>
      </c>
      <c r="C188" s="353"/>
      <c r="D188" s="194" t="s">
        <v>314</v>
      </c>
      <c r="E188" s="243"/>
      <c r="F188" s="189">
        <f>SUM(E190:E193)</f>
        <v>50000</v>
      </c>
      <c r="G188" s="245"/>
      <c r="H188" s="273"/>
      <c r="I188" s="335"/>
      <c r="J188" s="189">
        <f>SUM(I190:I193)</f>
        <v>45595.04</v>
      </c>
      <c r="K188" s="246"/>
      <c r="L188" s="248">
        <f>J188/F188*100</f>
        <v>91.19008000000001</v>
      </c>
      <c r="M188" s="169"/>
    </row>
    <row r="189" spans="2:13" ht="15" hidden="1">
      <c r="B189" s="271"/>
      <c r="C189" s="353"/>
      <c r="D189" s="194"/>
      <c r="E189" s="243"/>
      <c r="F189" s="189"/>
      <c r="G189" s="245"/>
      <c r="H189" s="273"/>
      <c r="I189" s="335"/>
      <c r="J189" s="189"/>
      <c r="K189" s="246"/>
      <c r="L189" s="246"/>
      <c r="M189" s="169"/>
    </row>
    <row r="190" spans="2:13" ht="15">
      <c r="B190" s="271"/>
      <c r="C190" s="249">
        <v>3030</v>
      </c>
      <c r="D190" s="189" t="s">
        <v>118</v>
      </c>
      <c r="E190" s="243">
        <v>36600</v>
      </c>
      <c r="F190" s="189"/>
      <c r="G190" s="245"/>
      <c r="H190" s="273"/>
      <c r="I190" s="565">
        <v>35105</v>
      </c>
      <c r="J190" s="189"/>
      <c r="K190" s="246"/>
      <c r="L190" s="246"/>
      <c r="M190" s="169"/>
    </row>
    <row r="191" spans="2:13" ht="15">
      <c r="B191" s="271"/>
      <c r="C191" s="249">
        <v>4210</v>
      </c>
      <c r="D191" s="189" t="s">
        <v>765</v>
      </c>
      <c r="E191" s="243">
        <v>11300</v>
      </c>
      <c r="F191" s="189"/>
      <c r="G191" s="245"/>
      <c r="H191" s="273"/>
      <c r="I191" s="565">
        <v>9372.02</v>
      </c>
      <c r="J191" s="189"/>
      <c r="K191" s="246"/>
      <c r="L191" s="246"/>
      <c r="M191" s="169"/>
    </row>
    <row r="192" spans="2:13" ht="15">
      <c r="B192" s="271"/>
      <c r="C192" s="249">
        <v>4300</v>
      </c>
      <c r="D192" s="189" t="s">
        <v>62</v>
      </c>
      <c r="E192" s="243">
        <v>1600</v>
      </c>
      <c r="F192" s="189"/>
      <c r="G192" s="245"/>
      <c r="H192" s="273"/>
      <c r="I192" s="565">
        <v>1098</v>
      </c>
      <c r="J192" s="189"/>
      <c r="K192" s="246"/>
      <c r="L192" s="246"/>
      <c r="M192" s="169"/>
    </row>
    <row r="193" spans="2:13" ht="15">
      <c r="B193" s="271"/>
      <c r="C193" s="249">
        <v>4410</v>
      </c>
      <c r="D193" s="189" t="s">
        <v>57</v>
      </c>
      <c r="E193" s="243">
        <v>500</v>
      </c>
      <c r="F193" s="189"/>
      <c r="G193" s="245"/>
      <c r="H193" s="273"/>
      <c r="I193" s="565">
        <v>20.02</v>
      </c>
      <c r="J193" s="189"/>
      <c r="K193" s="246"/>
      <c r="L193" s="246"/>
      <c r="M193" s="169"/>
    </row>
    <row r="194" spans="2:13" ht="15" hidden="1">
      <c r="B194" s="271"/>
      <c r="C194" s="249"/>
      <c r="D194" s="189"/>
      <c r="E194" s="243"/>
      <c r="F194" s="189"/>
      <c r="G194" s="245"/>
      <c r="H194" s="273"/>
      <c r="I194" s="335"/>
      <c r="J194" s="189"/>
      <c r="K194" s="246"/>
      <c r="L194" s="246"/>
      <c r="M194" s="169"/>
    </row>
    <row r="195" spans="2:13" ht="12.75" customHeight="1" hidden="1">
      <c r="B195" s="252"/>
      <c r="C195" s="325">
        <v>4410</v>
      </c>
      <c r="D195" s="254" t="s">
        <v>57</v>
      </c>
      <c r="E195" s="253">
        <v>0</v>
      </c>
      <c r="F195" s="254"/>
      <c r="G195" s="256"/>
      <c r="H195" s="277"/>
      <c r="I195" s="339">
        <v>1212</v>
      </c>
      <c r="J195" s="254"/>
      <c r="K195" s="270"/>
      <c r="L195" s="270"/>
      <c r="M195" s="171"/>
    </row>
    <row r="196" spans="2:13" ht="15" hidden="1">
      <c r="B196" s="271"/>
      <c r="C196" s="242"/>
      <c r="D196" s="189"/>
      <c r="E196" s="243"/>
      <c r="F196" s="189"/>
      <c r="G196" s="245"/>
      <c r="H196" s="273"/>
      <c r="I196" s="335"/>
      <c r="J196" s="189"/>
      <c r="K196" s="246"/>
      <c r="L196" s="246"/>
      <c r="M196" s="169"/>
    </row>
    <row r="197" spans="2:13" ht="15" hidden="1">
      <c r="B197" s="271"/>
      <c r="C197" s="242"/>
      <c r="D197" s="189"/>
      <c r="E197" s="243"/>
      <c r="F197" s="189"/>
      <c r="G197" s="245"/>
      <c r="H197" s="273"/>
      <c r="I197" s="335"/>
      <c r="J197" s="189"/>
      <c r="K197" s="246"/>
      <c r="L197" s="246"/>
      <c r="M197" s="169"/>
    </row>
    <row r="198" spans="2:13" ht="15">
      <c r="B198" s="234"/>
      <c r="C198" s="259"/>
      <c r="D198" s="259"/>
      <c r="E198" s="237" t="s">
        <v>89</v>
      </c>
      <c r="F198" s="236"/>
      <c r="G198" s="239"/>
      <c r="H198" s="334"/>
      <c r="I198" s="336"/>
      <c r="J198" s="236"/>
      <c r="K198" s="274"/>
      <c r="L198" s="274"/>
      <c r="M198" s="168"/>
    </row>
    <row r="199" spans="2:13" ht="15">
      <c r="B199" s="241" t="s">
        <v>321</v>
      </c>
      <c r="C199" s="353"/>
      <c r="D199" s="261" t="s">
        <v>322</v>
      </c>
      <c r="E199" s="243"/>
      <c r="F199" s="189">
        <f>SUM(E203:E221)</f>
        <v>946841</v>
      </c>
      <c r="G199" s="245"/>
      <c r="H199" s="273"/>
      <c r="I199" s="335"/>
      <c r="J199" s="562">
        <f>SUM(I203:I221)</f>
        <v>896779.8400000001</v>
      </c>
      <c r="K199" s="246"/>
      <c r="L199" s="248">
        <f>J199/F199*100</f>
        <v>94.71282295549095</v>
      </c>
      <c r="M199" s="169"/>
    </row>
    <row r="200" spans="2:13" ht="15" hidden="1">
      <c r="B200" s="241"/>
      <c r="C200" s="353"/>
      <c r="D200" s="261"/>
      <c r="E200" s="243"/>
      <c r="F200" s="189"/>
      <c r="G200" s="245"/>
      <c r="H200" s="273"/>
      <c r="I200" s="335"/>
      <c r="J200" s="189"/>
      <c r="K200" s="246"/>
      <c r="L200" s="246"/>
      <c r="M200" s="169"/>
    </row>
    <row r="201" spans="2:13" ht="15" hidden="1">
      <c r="B201" s="241"/>
      <c r="C201" s="249"/>
      <c r="D201" s="262"/>
      <c r="E201" s="243"/>
      <c r="F201" s="189"/>
      <c r="G201" s="245"/>
      <c r="H201" s="273"/>
      <c r="I201" s="335"/>
      <c r="J201" s="189"/>
      <c r="K201" s="246"/>
      <c r="L201" s="246"/>
      <c r="M201" s="169"/>
    </row>
    <row r="202" spans="2:13" ht="15" hidden="1">
      <c r="B202" s="241"/>
      <c r="C202" s="353"/>
      <c r="D202" s="262"/>
      <c r="E202" s="243"/>
      <c r="F202" s="189"/>
      <c r="G202" s="245"/>
      <c r="H202" s="273"/>
      <c r="I202" s="335"/>
      <c r="J202" s="189"/>
      <c r="K202" s="246"/>
      <c r="L202" s="246"/>
      <c r="M202" s="169"/>
    </row>
    <row r="203" spans="2:13" ht="15">
      <c r="B203" s="241"/>
      <c r="C203" s="249">
        <v>2310</v>
      </c>
      <c r="D203" s="262" t="s">
        <v>818</v>
      </c>
      <c r="E203" s="243">
        <v>800</v>
      </c>
      <c r="F203" s="189"/>
      <c r="G203" s="245"/>
      <c r="H203" s="273"/>
      <c r="I203" s="565">
        <v>800</v>
      </c>
      <c r="J203" s="189"/>
      <c r="K203" s="246"/>
      <c r="L203" s="246"/>
      <c r="M203" s="169"/>
    </row>
    <row r="204" spans="2:13" ht="15">
      <c r="B204" s="241"/>
      <c r="C204" s="249">
        <v>3020</v>
      </c>
      <c r="D204" s="242" t="s">
        <v>20</v>
      </c>
      <c r="E204" s="243">
        <v>7000</v>
      </c>
      <c r="F204" s="189"/>
      <c r="G204" s="245"/>
      <c r="H204" s="273"/>
      <c r="I204" s="565">
        <v>3431.89</v>
      </c>
      <c r="J204" s="189"/>
      <c r="K204" s="246"/>
      <c r="L204" s="246"/>
      <c r="M204" s="169"/>
    </row>
    <row r="205" spans="2:13" ht="15" hidden="1">
      <c r="B205" s="241"/>
      <c r="C205" s="249"/>
      <c r="D205" s="242"/>
      <c r="E205" s="243"/>
      <c r="F205" s="189"/>
      <c r="G205" s="245"/>
      <c r="H205" s="273"/>
      <c r="I205" s="565"/>
      <c r="J205" s="189"/>
      <c r="K205" s="246"/>
      <c r="L205" s="246"/>
      <c r="M205" s="169"/>
    </row>
    <row r="206" spans="2:13" ht="11.25" customHeight="1" hidden="1">
      <c r="B206" s="241"/>
      <c r="C206" s="249"/>
      <c r="D206" s="242"/>
      <c r="E206" s="243"/>
      <c r="F206" s="189"/>
      <c r="G206" s="245"/>
      <c r="H206" s="273"/>
      <c r="I206" s="565"/>
      <c r="J206" s="189"/>
      <c r="K206" s="246"/>
      <c r="L206" s="246"/>
      <c r="M206" s="169"/>
    </row>
    <row r="207" spans="2:13" ht="15">
      <c r="B207" s="241"/>
      <c r="C207" s="249">
        <v>4010</v>
      </c>
      <c r="D207" s="242" t="s">
        <v>51</v>
      </c>
      <c r="E207" s="243">
        <v>578500</v>
      </c>
      <c r="F207" s="189"/>
      <c r="G207" s="245"/>
      <c r="H207" s="273"/>
      <c r="I207" s="565">
        <v>565099.45</v>
      </c>
      <c r="J207" s="189"/>
      <c r="K207" s="247"/>
      <c r="L207" s="246"/>
      <c r="M207" s="169"/>
    </row>
    <row r="208" spans="2:13" ht="15">
      <c r="B208" s="241"/>
      <c r="C208" s="249">
        <v>4040</v>
      </c>
      <c r="D208" s="242" t="s">
        <v>52</v>
      </c>
      <c r="E208" s="243">
        <v>50000</v>
      </c>
      <c r="F208" s="189"/>
      <c r="G208" s="245"/>
      <c r="H208" s="273"/>
      <c r="I208" s="565">
        <v>49832.17</v>
      </c>
      <c r="J208" s="189"/>
      <c r="K208" s="246"/>
      <c r="L208" s="246"/>
      <c r="M208" s="169"/>
    </row>
    <row r="209" spans="2:13" ht="15">
      <c r="B209" s="241"/>
      <c r="C209" s="249">
        <v>4110</v>
      </c>
      <c r="D209" s="242" t="s">
        <v>53</v>
      </c>
      <c r="E209" s="243">
        <v>103500</v>
      </c>
      <c r="F209" s="189"/>
      <c r="G209" s="245"/>
      <c r="H209" s="273"/>
      <c r="I209" s="565">
        <v>93297.17</v>
      </c>
      <c r="J209" s="189"/>
      <c r="K209" s="246"/>
      <c r="L209" s="246"/>
      <c r="M209" s="169"/>
    </row>
    <row r="210" spans="2:13" ht="15">
      <c r="B210" s="241"/>
      <c r="C210" s="249">
        <v>4120</v>
      </c>
      <c r="D210" s="242" t="s">
        <v>54</v>
      </c>
      <c r="E210" s="243">
        <v>14000</v>
      </c>
      <c r="F210" s="189"/>
      <c r="G210" s="245"/>
      <c r="H210" s="273"/>
      <c r="I210" s="565">
        <v>13333.98</v>
      </c>
      <c r="J210" s="189"/>
      <c r="K210" s="246"/>
      <c r="L210" s="246"/>
      <c r="M210" s="169"/>
    </row>
    <row r="211" spans="2:13" ht="15">
      <c r="B211" s="241"/>
      <c r="C211" s="249">
        <v>4170</v>
      </c>
      <c r="D211" s="242" t="s">
        <v>758</v>
      </c>
      <c r="E211" s="243">
        <v>22000</v>
      </c>
      <c r="F211" s="189"/>
      <c r="G211" s="245"/>
      <c r="H211" s="273" t="s">
        <v>766</v>
      </c>
      <c r="I211" s="565">
        <v>20627.92</v>
      </c>
      <c r="J211" s="189"/>
      <c r="K211" s="246"/>
      <c r="L211" s="246"/>
      <c r="M211" s="169"/>
    </row>
    <row r="212" spans="2:13" ht="15">
      <c r="B212" s="241"/>
      <c r="C212" s="249">
        <v>4210</v>
      </c>
      <c r="D212" s="242" t="s">
        <v>56</v>
      </c>
      <c r="E212" s="243">
        <v>68000</v>
      </c>
      <c r="F212" s="189"/>
      <c r="G212" s="245"/>
      <c r="H212" s="273"/>
      <c r="I212" s="565">
        <v>66104.38</v>
      </c>
      <c r="J212" s="189"/>
      <c r="K212" s="246"/>
      <c r="L212" s="246"/>
      <c r="M212" s="169"/>
    </row>
    <row r="213" spans="2:13" ht="11.25" customHeight="1" hidden="1">
      <c r="B213" s="241"/>
      <c r="C213" s="249"/>
      <c r="D213" s="242"/>
      <c r="E213" s="243"/>
      <c r="F213" s="189"/>
      <c r="G213" s="245"/>
      <c r="H213" s="273"/>
      <c r="I213" s="565"/>
      <c r="J213" s="189"/>
      <c r="K213" s="246"/>
      <c r="L213" s="246"/>
      <c r="M213" s="169"/>
    </row>
    <row r="214" spans="2:13" ht="15">
      <c r="B214" s="241"/>
      <c r="C214" s="249">
        <v>4240</v>
      </c>
      <c r="D214" s="242" t="s">
        <v>21</v>
      </c>
      <c r="E214" s="243">
        <v>500</v>
      </c>
      <c r="F214" s="189"/>
      <c r="G214" s="245"/>
      <c r="H214" s="273"/>
      <c r="I214" s="565">
        <v>213.01</v>
      </c>
      <c r="J214" s="189"/>
      <c r="K214" s="246"/>
      <c r="L214" s="246"/>
      <c r="M214" s="169"/>
    </row>
    <row r="215" spans="2:13" ht="15">
      <c r="B215" s="241"/>
      <c r="C215" s="249">
        <v>4260</v>
      </c>
      <c r="D215" s="242" t="s">
        <v>77</v>
      </c>
      <c r="E215" s="243">
        <v>12641</v>
      </c>
      <c r="F215" s="189"/>
      <c r="G215" s="245"/>
      <c r="H215" s="273"/>
      <c r="I215" s="565">
        <v>8821.06</v>
      </c>
      <c r="J215" s="189"/>
      <c r="K215" s="246"/>
      <c r="L215" s="246"/>
      <c r="M215" s="169"/>
    </row>
    <row r="216" spans="2:13" ht="15">
      <c r="B216" s="241"/>
      <c r="C216" s="249">
        <v>4270</v>
      </c>
      <c r="D216" s="242" t="s">
        <v>58</v>
      </c>
      <c r="E216" s="243">
        <v>5500</v>
      </c>
      <c r="F216" s="189"/>
      <c r="G216" s="245"/>
      <c r="H216" s="273"/>
      <c r="I216" s="565">
        <v>142.61</v>
      </c>
      <c r="J216" s="189"/>
      <c r="K216" s="246"/>
      <c r="L216" s="246"/>
      <c r="M216" s="169"/>
    </row>
    <row r="217" spans="2:13" ht="15">
      <c r="B217" s="241"/>
      <c r="C217" s="249">
        <v>4300</v>
      </c>
      <c r="D217" s="242" t="s">
        <v>62</v>
      </c>
      <c r="E217" s="243">
        <v>39600</v>
      </c>
      <c r="F217" s="189"/>
      <c r="G217" s="245"/>
      <c r="H217" s="273"/>
      <c r="I217" s="565">
        <v>35119.38</v>
      </c>
      <c r="J217" s="189"/>
      <c r="K217" s="246"/>
      <c r="L217" s="246"/>
      <c r="M217" s="169" t="s">
        <v>337</v>
      </c>
    </row>
    <row r="218" spans="2:13" ht="15">
      <c r="B218" s="241"/>
      <c r="C218" s="249">
        <v>4350</v>
      </c>
      <c r="D218" s="242" t="s">
        <v>767</v>
      </c>
      <c r="E218" s="243">
        <v>1200</v>
      </c>
      <c r="F218" s="189"/>
      <c r="G218" s="245"/>
      <c r="H218" s="273"/>
      <c r="I218" s="565">
        <v>1071.41</v>
      </c>
      <c r="J218" s="189"/>
      <c r="K218" s="246"/>
      <c r="L218" s="246"/>
      <c r="M218" s="169"/>
    </row>
    <row r="219" spans="2:13" ht="15">
      <c r="B219" s="241"/>
      <c r="C219" s="249">
        <v>4410</v>
      </c>
      <c r="D219" s="242" t="s">
        <v>57</v>
      </c>
      <c r="E219" s="243">
        <v>15000</v>
      </c>
      <c r="F219" s="189"/>
      <c r="G219" s="245"/>
      <c r="H219" s="273"/>
      <c r="I219" s="565">
        <v>11557.45</v>
      </c>
      <c r="J219" s="189"/>
      <c r="K219" s="246"/>
      <c r="L219" s="246"/>
      <c r="M219" s="169"/>
    </row>
    <row r="220" spans="2:13" ht="15">
      <c r="B220" s="241"/>
      <c r="C220" s="249">
        <v>4430</v>
      </c>
      <c r="D220" s="242" t="s">
        <v>151</v>
      </c>
      <c r="E220" s="243">
        <v>11000</v>
      </c>
      <c r="F220" s="189"/>
      <c r="G220" s="245"/>
      <c r="H220" s="273"/>
      <c r="I220" s="565">
        <v>9727.96</v>
      </c>
      <c r="J220" s="189"/>
      <c r="K220" s="246"/>
      <c r="L220" s="246"/>
      <c r="M220" s="169"/>
    </row>
    <row r="221" spans="2:13" ht="15">
      <c r="B221" s="241"/>
      <c r="C221" s="249">
        <v>4440</v>
      </c>
      <c r="D221" s="242" t="s">
        <v>59</v>
      </c>
      <c r="E221" s="243">
        <v>17600</v>
      </c>
      <c r="F221" s="189"/>
      <c r="G221" s="245"/>
      <c r="H221" s="273" t="s">
        <v>768</v>
      </c>
      <c r="I221" s="565">
        <v>17600</v>
      </c>
      <c r="J221" s="189"/>
      <c r="K221" s="246"/>
      <c r="L221" s="246"/>
      <c r="M221" s="169"/>
    </row>
    <row r="222" spans="2:13" ht="10.5" customHeight="1">
      <c r="B222" s="364"/>
      <c r="C222" s="292"/>
      <c r="D222" s="293"/>
      <c r="E222" s="267"/>
      <c r="F222" s="257"/>
      <c r="G222" s="268"/>
      <c r="H222" s="245" t="s">
        <v>769</v>
      </c>
      <c r="I222" s="357"/>
      <c r="J222" s="257"/>
      <c r="K222" s="289"/>
      <c r="L222" s="288"/>
      <c r="M222" s="177"/>
    </row>
    <row r="223" spans="2:13" ht="15" hidden="1">
      <c r="B223" s="338"/>
      <c r="C223" s="325"/>
      <c r="D223" s="322"/>
      <c r="E223" s="253"/>
      <c r="F223" s="254"/>
      <c r="G223" s="255"/>
      <c r="H223" s="256"/>
      <c r="I223" s="339">
        <v>3900</v>
      </c>
      <c r="J223" s="254"/>
      <c r="K223" s="365"/>
      <c r="L223" s="246"/>
      <c r="M223" s="169" t="s">
        <v>345</v>
      </c>
    </row>
    <row r="224" spans="2:13" ht="15" hidden="1">
      <c r="B224" s="241"/>
      <c r="C224" s="249"/>
      <c r="D224" s="246"/>
      <c r="E224" s="243"/>
      <c r="F224" s="189"/>
      <c r="G224" s="244"/>
      <c r="H224" s="245"/>
      <c r="I224" s="335"/>
      <c r="J224" s="189"/>
      <c r="K224" s="247"/>
      <c r="L224" s="246"/>
      <c r="M224" s="169"/>
    </row>
    <row r="225" spans="2:13" ht="15" hidden="1">
      <c r="B225" s="241" t="s">
        <v>349</v>
      </c>
      <c r="C225" s="249"/>
      <c r="D225" s="321" t="s">
        <v>350</v>
      </c>
      <c r="E225" s="243"/>
      <c r="F225" s="189"/>
      <c r="G225" s="244"/>
      <c r="H225" s="245"/>
      <c r="I225" s="335"/>
      <c r="J225" s="189"/>
      <c r="K225" s="247"/>
      <c r="L225" s="246"/>
      <c r="M225" s="169"/>
    </row>
    <row r="226" spans="2:13" ht="15" hidden="1">
      <c r="B226" s="241"/>
      <c r="C226" s="249"/>
      <c r="D226" s="246"/>
      <c r="E226" s="253"/>
      <c r="F226" s="254"/>
      <c r="G226" s="255"/>
      <c r="H226" s="256"/>
      <c r="I226" s="339"/>
      <c r="J226" s="254"/>
      <c r="K226" s="365"/>
      <c r="L226" s="270"/>
      <c r="M226" s="171"/>
    </row>
    <row r="227" spans="2:13" ht="15" hidden="1">
      <c r="B227" s="241"/>
      <c r="C227" s="249">
        <v>4210</v>
      </c>
      <c r="D227" s="246"/>
      <c r="E227" s="243">
        <v>0</v>
      </c>
      <c r="F227" s="189"/>
      <c r="G227" s="244"/>
      <c r="H227" s="245"/>
      <c r="I227" s="335"/>
      <c r="J227" s="189"/>
      <c r="K227" s="247"/>
      <c r="L227" s="246"/>
      <c r="M227" s="169"/>
    </row>
    <row r="228" spans="2:13" ht="12.75" customHeight="1" hidden="1">
      <c r="B228" s="234"/>
      <c r="C228" s="235"/>
      <c r="D228" s="274"/>
      <c r="E228" s="243"/>
      <c r="F228" s="189"/>
      <c r="G228" s="244"/>
      <c r="H228" s="245"/>
      <c r="I228" s="336"/>
      <c r="J228" s="236"/>
      <c r="K228" s="366"/>
      <c r="L228" s="246"/>
      <c r="M228" s="169"/>
    </row>
    <row r="229" spans="2:13" ht="15" hidden="1">
      <c r="B229" s="241"/>
      <c r="C229" s="249"/>
      <c r="D229" s="321"/>
      <c r="E229" s="243"/>
      <c r="F229" s="189">
        <f>SUM(E231:E236)</f>
        <v>0</v>
      </c>
      <c r="G229" s="244"/>
      <c r="H229" s="245"/>
      <c r="I229" s="335"/>
      <c r="J229" s="189">
        <f>SUM(I231:I236)</f>
        <v>1074</v>
      </c>
      <c r="K229" s="247"/>
      <c r="L229" s="246"/>
      <c r="M229" s="169"/>
    </row>
    <row r="230" spans="2:13" ht="15" hidden="1">
      <c r="B230" s="241"/>
      <c r="C230" s="249"/>
      <c r="D230" s="321"/>
      <c r="E230" s="243"/>
      <c r="F230" s="189"/>
      <c r="G230" s="244"/>
      <c r="H230" s="245"/>
      <c r="I230" s="335"/>
      <c r="J230" s="189"/>
      <c r="K230" s="247"/>
      <c r="L230" s="246"/>
      <c r="M230" s="169"/>
    </row>
    <row r="231" spans="2:13" ht="15" hidden="1">
      <c r="B231" s="241"/>
      <c r="C231" s="249"/>
      <c r="D231" s="246"/>
      <c r="E231" s="243"/>
      <c r="F231" s="189"/>
      <c r="G231" s="244"/>
      <c r="H231" s="245"/>
      <c r="I231" s="335">
        <v>421</v>
      </c>
      <c r="J231" s="189"/>
      <c r="K231" s="247"/>
      <c r="L231" s="270"/>
      <c r="M231" s="171"/>
    </row>
    <row r="232" spans="2:13" ht="15" hidden="1">
      <c r="B232" s="241"/>
      <c r="C232" s="272"/>
      <c r="D232" s="246"/>
      <c r="E232" s="189"/>
      <c r="F232" s="189"/>
      <c r="G232" s="244"/>
      <c r="H232" s="245"/>
      <c r="I232" s="335">
        <v>10</v>
      </c>
      <c r="J232" s="189"/>
      <c r="K232" s="247"/>
      <c r="L232" s="246"/>
      <c r="M232" s="169"/>
    </row>
    <row r="233" spans="2:13" ht="15" hidden="1">
      <c r="B233" s="241"/>
      <c r="C233" s="249"/>
      <c r="D233" s="242"/>
      <c r="E233" s="243"/>
      <c r="F233" s="189"/>
      <c r="G233" s="244"/>
      <c r="H233" s="245"/>
      <c r="I233" s="335">
        <v>75</v>
      </c>
      <c r="J233" s="189"/>
      <c r="K233" s="247"/>
      <c r="L233" s="274"/>
      <c r="M233" s="168"/>
    </row>
    <row r="234" spans="2:13" ht="15" hidden="1">
      <c r="B234" s="241"/>
      <c r="C234" s="249"/>
      <c r="D234" s="242"/>
      <c r="E234" s="243"/>
      <c r="F234" s="189"/>
      <c r="G234" s="244"/>
      <c r="H234" s="245"/>
      <c r="I234" s="335"/>
      <c r="J234" s="189"/>
      <c r="K234" s="247"/>
      <c r="L234" s="246"/>
      <c r="M234" s="169"/>
    </row>
    <row r="235" spans="2:13" ht="15" hidden="1">
      <c r="B235" s="241"/>
      <c r="C235" s="249"/>
      <c r="D235" s="242"/>
      <c r="E235" s="243"/>
      <c r="F235" s="189"/>
      <c r="G235" s="244"/>
      <c r="H235" s="245"/>
      <c r="I235" s="335">
        <v>556</v>
      </c>
      <c r="J235" s="189"/>
      <c r="K235" s="247"/>
      <c r="L235" s="246"/>
      <c r="M235" s="169"/>
    </row>
    <row r="236" spans="2:13" ht="15" hidden="1">
      <c r="B236" s="241"/>
      <c r="C236" s="249"/>
      <c r="D236" s="242"/>
      <c r="E236" s="243"/>
      <c r="F236" s="189"/>
      <c r="G236" s="244"/>
      <c r="H236" s="245"/>
      <c r="I236" s="335">
        <v>12</v>
      </c>
      <c r="J236" s="189"/>
      <c r="K236" s="247"/>
      <c r="L236" s="246"/>
      <c r="M236" s="169"/>
    </row>
    <row r="237" spans="2:13" ht="19.5" customHeight="1" hidden="1">
      <c r="B237" s="367"/>
      <c r="C237" s="368"/>
      <c r="D237" s="369"/>
      <c r="E237" s="369"/>
      <c r="F237" s="370"/>
      <c r="G237" s="371"/>
      <c r="H237" s="372"/>
      <c r="I237" s="373"/>
      <c r="J237" s="370"/>
      <c r="K237" s="374"/>
      <c r="L237" s="375"/>
      <c r="M237" s="169"/>
    </row>
    <row r="238" spans="1:13" ht="15">
      <c r="A238" s="19"/>
      <c r="B238" s="346"/>
      <c r="C238" s="229"/>
      <c r="D238" s="347" t="s">
        <v>362</v>
      </c>
      <c r="E238" s="228"/>
      <c r="F238" s="229"/>
      <c r="G238" s="376"/>
      <c r="H238" s="377"/>
      <c r="I238" s="349"/>
      <c r="J238" s="229"/>
      <c r="K238" s="223"/>
      <c r="L238" s="378"/>
      <c r="M238" s="162"/>
    </row>
    <row r="239" spans="2:13" ht="15">
      <c r="B239" s="346"/>
      <c r="C239" s="229"/>
      <c r="D239" s="376" t="s">
        <v>770</v>
      </c>
      <c r="E239" s="229"/>
      <c r="F239" s="229"/>
      <c r="G239" s="379">
        <f>SUM(F241:F268)</f>
        <v>24464</v>
      </c>
      <c r="H239" s="376"/>
      <c r="I239" s="349"/>
      <c r="J239" s="229"/>
      <c r="K239" s="575">
        <f>SUM(J241:J268)</f>
        <v>23589</v>
      </c>
      <c r="L239" s="542">
        <f>K239/G239*100</f>
        <v>96.42331589274036</v>
      </c>
      <c r="M239" s="165"/>
    </row>
    <row r="240" spans="2:13" ht="15">
      <c r="B240" s="225"/>
      <c r="C240" s="226"/>
      <c r="D240" s="231" t="s">
        <v>771</v>
      </c>
      <c r="E240" s="226"/>
      <c r="F240" s="226"/>
      <c r="G240" s="380"/>
      <c r="H240" s="381"/>
      <c r="I240" s="382"/>
      <c r="J240" s="226"/>
      <c r="K240" s="380"/>
      <c r="L240" s="383"/>
      <c r="M240" s="164"/>
    </row>
    <row r="241" spans="2:13" ht="15">
      <c r="B241" s="271" t="s">
        <v>365</v>
      </c>
      <c r="C241" s="259"/>
      <c r="D241" s="384" t="s">
        <v>36</v>
      </c>
      <c r="E241" s="189"/>
      <c r="F241" s="189">
        <f>SUM(E244:E247)</f>
        <v>1020</v>
      </c>
      <c r="G241" s="239"/>
      <c r="H241" s="273"/>
      <c r="I241" s="335"/>
      <c r="J241" s="562">
        <f>SUM(I245:I247)</f>
        <v>1020</v>
      </c>
      <c r="K241" s="274"/>
      <c r="L241" s="248">
        <f>J241/F241*100</f>
        <v>100</v>
      </c>
      <c r="M241" s="167"/>
    </row>
    <row r="242" spans="2:13" ht="11.25" customHeight="1">
      <c r="B242" s="271"/>
      <c r="C242" s="242"/>
      <c r="D242" s="321" t="s">
        <v>772</v>
      </c>
      <c r="E242" s="189"/>
      <c r="F242" s="189"/>
      <c r="G242" s="245"/>
      <c r="H242" s="273"/>
      <c r="I242" s="335"/>
      <c r="J242" s="189"/>
      <c r="K242" s="246"/>
      <c r="L242" s="247"/>
      <c r="M242" s="160"/>
    </row>
    <row r="243" spans="2:13" ht="15.75" customHeight="1" hidden="1">
      <c r="B243" s="271"/>
      <c r="C243" s="242"/>
      <c r="D243" s="321"/>
      <c r="E243" s="189"/>
      <c r="F243" s="189"/>
      <c r="G243" s="245"/>
      <c r="H243" s="273"/>
      <c r="I243" s="335"/>
      <c r="J243" s="189"/>
      <c r="K243" s="246"/>
      <c r="L243" s="247"/>
      <c r="M243" s="160"/>
    </row>
    <row r="244" spans="2:13" ht="13.5" customHeight="1" hidden="1">
      <c r="B244" s="271"/>
      <c r="C244" s="249"/>
      <c r="D244" s="246"/>
      <c r="E244" s="189"/>
      <c r="F244" s="189"/>
      <c r="G244" s="245"/>
      <c r="H244" s="273"/>
      <c r="I244" s="335"/>
      <c r="J244" s="189"/>
      <c r="K244" s="246"/>
      <c r="L244" s="247"/>
      <c r="M244" s="160" t="s">
        <v>369</v>
      </c>
    </row>
    <row r="245" spans="2:13" ht="15">
      <c r="B245" s="271"/>
      <c r="C245" s="249">
        <v>4010</v>
      </c>
      <c r="D245" s="246" t="s">
        <v>51</v>
      </c>
      <c r="E245" s="189">
        <v>855</v>
      </c>
      <c r="F245" s="189"/>
      <c r="G245" s="245"/>
      <c r="H245" s="273"/>
      <c r="I245" s="565">
        <v>855</v>
      </c>
      <c r="J245" s="189"/>
      <c r="K245" s="246"/>
      <c r="L245" s="247"/>
      <c r="M245" s="160"/>
    </row>
    <row r="246" spans="2:13" ht="14.25" customHeight="1">
      <c r="B246" s="271"/>
      <c r="C246" s="249">
        <v>4110</v>
      </c>
      <c r="D246" s="246" t="s">
        <v>37</v>
      </c>
      <c r="E246" s="189">
        <v>135</v>
      </c>
      <c r="F246" s="189"/>
      <c r="G246" s="245"/>
      <c r="H246" s="273"/>
      <c r="I246" s="565">
        <v>135</v>
      </c>
      <c r="J246" s="189"/>
      <c r="K246" s="246"/>
      <c r="L246" s="247"/>
      <c r="M246" s="160" t="s">
        <v>371</v>
      </c>
    </row>
    <row r="247" spans="2:13" ht="13.5" customHeight="1">
      <c r="B247" s="271"/>
      <c r="C247" s="249">
        <v>4120</v>
      </c>
      <c r="D247" s="246" t="s">
        <v>54</v>
      </c>
      <c r="E247" s="189">
        <v>30</v>
      </c>
      <c r="F247" s="189"/>
      <c r="G247" s="245"/>
      <c r="H247" s="273"/>
      <c r="I247" s="565">
        <v>30</v>
      </c>
      <c r="J247" s="189"/>
      <c r="K247" s="246"/>
      <c r="L247" s="247"/>
      <c r="M247" s="160"/>
    </row>
    <row r="248" spans="2:13" ht="14.25" customHeight="1" hidden="1">
      <c r="B248" s="291"/>
      <c r="C248" s="292"/>
      <c r="D248" s="288"/>
      <c r="E248" s="257"/>
      <c r="F248" s="257"/>
      <c r="G248" s="269"/>
      <c r="H248" s="385"/>
      <c r="I248" s="340"/>
      <c r="J248" s="257"/>
      <c r="K248" s="288"/>
      <c r="L248" s="289"/>
      <c r="M248" s="160"/>
    </row>
    <row r="249" spans="2:13" ht="15" hidden="1">
      <c r="B249" s="271" t="s">
        <v>805</v>
      </c>
      <c r="C249" s="249"/>
      <c r="D249" s="246" t="s">
        <v>806</v>
      </c>
      <c r="E249" s="189"/>
      <c r="F249" s="189">
        <f>SUM(E251:E257)</f>
        <v>0</v>
      </c>
      <c r="G249" s="245"/>
      <c r="H249" s="273"/>
      <c r="I249" s="335"/>
      <c r="J249" s="189">
        <f>SUM(I251:I257)</f>
        <v>0</v>
      </c>
      <c r="K249" s="246"/>
      <c r="L249" s="248" t="e">
        <f>J249/F249*100</f>
        <v>#DIV/0!</v>
      </c>
      <c r="M249" s="160"/>
    </row>
    <row r="250" spans="2:13" ht="15" hidden="1">
      <c r="B250" s="271"/>
      <c r="C250" s="249"/>
      <c r="D250" s="246"/>
      <c r="E250" s="189"/>
      <c r="F250" s="189"/>
      <c r="G250" s="245"/>
      <c r="H250" s="273"/>
      <c r="I250" s="335"/>
      <c r="J250" s="189"/>
      <c r="K250" s="246"/>
      <c r="L250" s="247"/>
      <c r="M250" s="160"/>
    </row>
    <row r="251" spans="2:13" ht="0.75" customHeight="1" hidden="1">
      <c r="B251" s="271"/>
      <c r="C251" s="249">
        <v>3030</v>
      </c>
      <c r="D251" s="189" t="s">
        <v>118</v>
      </c>
      <c r="E251" s="386"/>
      <c r="F251" s="189"/>
      <c r="G251" s="245"/>
      <c r="H251" s="273"/>
      <c r="I251" s="335"/>
      <c r="J251" s="189"/>
      <c r="K251" s="246"/>
      <c r="L251" s="247"/>
      <c r="M251" s="160"/>
    </row>
    <row r="252" spans="2:14" ht="30" customHeight="1" hidden="1">
      <c r="B252" s="271"/>
      <c r="C252" s="249">
        <v>4110</v>
      </c>
      <c r="D252" s="246" t="s">
        <v>37</v>
      </c>
      <c r="E252" s="189"/>
      <c r="F252" s="189"/>
      <c r="G252" s="245"/>
      <c r="H252" s="273"/>
      <c r="I252" s="335"/>
      <c r="J252" s="189"/>
      <c r="K252" s="246"/>
      <c r="L252" s="247"/>
      <c r="M252" s="160"/>
      <c r="N252" s="184"/>
    </row>
    <row r="253" spans="2:13" ht="24" customHeight="1" hidden="1">
      <c r="B253" s="271"/>
      <c r="C253" s="249">
        <v>4120</v>
      </c>
      <c r="D253" s="246" t="s">
        <v>54</v>
      </c>
      <c r="E253" s="189"/>
      <c r="F253" s="189"/>
      <c r="G253" s="245"/>
      <c r="H253" s="273"/>
      <c r="I253" s="335"/>
      <c r="J253" s="189"/>
      <c r="K253" s="246"/>
      <c r="L253" s="247"/>
      <c r="M253" s="160"/>
    </row>
    <row r="254" spans="2:13" ht="15.75" customHeight="1">
      <c r="B254" s="271"/>
      <c r="C254" s="249"/>
      <c r="D254" s="242"/>
      <c r="E254" s="196"/>
      <c r="F254" s="189"/>
      <c r="G254" s="245"/>
      <c r="H254" s="273"/>
      <c r="I254" s="335"/>
      <c r="J254" s="189"/>
      <c r="K254" s="246"/>
      <c r="L254" s="247"/>
      <c r="M254" s="160"/>
    </row>
    <row r="255" spans="2:13" ht="14.25" customHeight="1">
      <c r="B255" s="271"/>
      <c r="C255" s="249"/>
      <c r="D255" s="242"/>
      <c r="E255" s="196"/>
      <c r="F255" s="189"/>
      <c r="G255" s="245"/>
      <c r="H255" s="273"/>
      <c r="I255" s="335"/>
      <c r="J255" s="189"/>
      <c r="K255" s="246"/>
      <c r="L255" s="247"/>
      <c r="M255" s="160"/>
    </row>
    <row r="256" spans="2:13" ht="21.75" customHeight="1" hidden="1">
      <c r="B256" s="271"/>
      <c r="C256" s="249">
        <v>4300</v>
      </c>
      <c r="D256" s="242" t="s">
        <v>62</v>
      </c>
      <c r="E256" s="196"/>
      <c r="F256" s="189"/>
      <c r="G256" s="245"/>
      <c r="H256" s="273"/>
      <c r="I256" s="335"/>
      <c r="J256" s="189"/>
      <c r="K256" s="246"/>
      <c r="L256" s="247"/>
      <c r="M256" s="160"/>
    </row>
    <row r="257" spans="2:13" ht="12" customHeight="1" hidden="1">
      <c r="B257" s="271"/>
      <c r="C257" s="249">
        <v>4410</v>
      </c>
      <c r="D257" s="242" t="s">
        <v>57</v>
      </c>
      <c r="E257" s="196"/>
      <c r="F257" s="189"/>
      <c r="G257" s="245"/>
      <c r="H257" s="273"/>
      <c r="I257" s="335"/>
      <c r="J257" s="189"/>
      <c r="K257" s="246"/>
      <c r="L257" s="247"/>
      <c r="M257" s="160"/>
    </row>
    <row r="258" spans="2:13" ht="15.75" customHeight="1" hidden="1">
      <c r="B258" s="291"/>
      <c r="C258" s="292"/>
      <c r="D258" s="288"/>
      <c r="E258" s="257"/>
      <c r="F258" s="257"/>
      <c r="G258" s="269"/>
      <c r="H258" s="385"/>
      <c r="I258" s="340"/>
      <c r="J258" s="257"/>
      <c r="K258" s="288"/>
      <c r="L258" s="289"/>
      <c r="M258" s="160"/>
    </row>
    <row r="259" spans="2:13" ht="15">
      <c r="B259" s="271" t="s">
        <v>773</v>
      </c>
      <c r="C259" s="249"/>
      <c r="D259" s="361" t="s">
        <v>350</v>
      </c>
      <c r="E259" s="189"/>
      <c r="F259" s="189">
        <f>SUM(E261:E267)</f>
        <v>9349</v>
      </c>
      <c r="G259" s="245"/>
      <c r="H259" s="273"/>
      <c r="I259" s="335"/>
      <c r="J259" s="562">
        <f>SUM(I261:I267)</f>
        <v>8674</v>
      </c>
      <c r="K259" s="246"/>
      <c r="L259" s="248">
        <f>J259/F259*100</f>
        <v>92.77997646807145</v>
      </c>
      <c r="M259" s="160"/>
    </row>
    <row r="260" spans="2:13" ht="15">
      <c r="B260" s="271"/>
      <c r="C260" s="249"/>
      <c r="D260" s="246"/>
      <c r="E260" s="189"/>
      <c r="F260" s="189"/>
      <c r="G260" s="245"/>
      <c r="H260" s="273"/>
      <c r="I260" s="335"/>
      <c r="J260" s="189"/>
      <c r="K260" s="246"/>
      <c r="L260" s="247"/>
      <c r="M260" s="160"/>
    </row>
    <row r="261" spans="2:13" ht="15">
      <c r="B261" s="271"/>
      <c r="C261" s="249">
        <v>3030</v>
      </c>
      <c r="D261" s="387" t="s">
        <v>118</v>
      </c>
      <c r="E261" s="189">
        <v>6120</v>
      </c>
      <c r="F261" s="189"/>
      <c r="G261" s="245"/>
      <c r="H261" s="273"/>
      <c r="I261" s="565">
        <v>5445</v>
      </c>
      <c r="J261" s="189"/>
      <c r="K261" s="246"/>
      <c r="L261" s="247"/>
      <c r="M261" s="160"/>
    </row>
    <row r="262" spans="2:13" ht="15">
      <c r="B262" s="271"/>
      <c r="C262" s="249">
        <v>4110</v>
      </c>
      <c r="D262" s="246" t="s">
        <v>37</v>
      </c>
      <c r="E262" s="189">
        <v>168</v>
      </c>
      <c r="F262" s="189"/>
      <c r="G262" s="245"/>
      <c r="H262" s="273"/>
      <c r="I262" s="335">
        <v>167.97</v>
      </c>
      <c r="J262" s="189"/>
      <c r="K262" s="246"/>
      <c r="L262" s="247"/>
      <c r="M262" s="160"/>
    </row>
    <row r="263" spans="2:13" ht="15">
      <c r="B263" s="271"/>
      <c r="C263" s="249">
        <v>4120</v>
      </c>
      <c r="D263" s="246" t="s">
        <v>54</v>
      </c>
      <c r="E263" s="189">
        <v>24</v>
      </c>
      <c r="F263" s="189"/>
      <c r="G263" s="245"/>
      <c r="H263" s="273"/>
      <c r="I263" s="335">
        <v>24.09</v>
      </c>
      <c r="J263" s="189"/>
      <c r="K263" s="246"/>
      <c r="L263" s="247"/>
      <c r="M263" s="160"/>
    </row>
    <row r="264" spans="2:13" ht="15">
      <c r="B264" s="271"/>
      <c r="C264" s="249">
        <v>4170</v>
      </c>
      <c r="D264" s="242" t="s">
        <v>758</v>
      </c>
      <c r="E264" s="243">
        <v>1787</v>
      </c>
      <c r="F264" s="189"/>
      <c r="G264" s="245"/>
      <c r="H264" s="273"/>
      <c r="I264" s="565">
        <v>1787.2</v>
      </c>
      <c r="J264" s="189"/>
      <c r="K264" s="246"/>
      <c r="L264" s="247"/>
      <c r="M264" s="160"/>
    </row>
    <row r="265" spans="2:13" ht="15">
      <c r="B265" s="271"/>
      <c r="C265" s="249">
        <v>4210</v>
      </c>
      <c r="D265" s="242" t="s">
        <v>56</v>
      </c>
      <c r="E265" s="243">
        <v>305</v>
      </c>
      <c r="F265" s="189"/>
      <c r="G265" s="245"/>
      <c r="H265" s="273"/>
      <c r="I265" s="335">
        <v>305.26</v>
      </c>
      <c r="J265" s="189"/>
      <c r="K265" s="246"/>
      <c r="L265" s="247"/>
      <c r="M265" s="160"/>
    </row>
    <row r="266" spans="2:13" ht="15">
      <c r="B266" s="271"/>
      <c r="C266" s="249">
        <v>4300</v>
      </c>
      <c r="D266" s="242" t="s">
        <v>62</v>
      </c>
      <c r="E266" s="196">
        <v>574</v>
      </c>
      <c r="F266" s="189"/>
      <c r="G266" s="245"/>
      <c r="H266" s="273"/>
      <c r="I266" s="565">
        <v>573.6</v>
      </c>
      <c r="J266" s="189"/>
      <c r="K266" s="246"/>
      <c r="L266" s="247"/>
      <c r="M266" s="160"/>
    </row>
    <row r="267" spans="2:13" ht="15">
      <c r="B267" s="271"/>
      <c r="C267" s="249">
        <v>4410</v>
      </c>
      <c r="D267" s="242" t="s">
        <v>57</v>
      </c>
      <c r="E267" s="196">
        <v>371</v>
      </c>
      <c r="F267" s="189"/>
      <c r="G267" s="245"/>
      <c r="H267" s="273"/>
      <c r="I267" s="335">
        <v>370.88</v>
      </c>
      <c r="J267" s="189"/>
      <c r="K267" s="246"/>
      <c r="L267" s="247"/>
      <c r="M267" s="160"/>
    </row>
    <row r="268" spans="2:13" ht="15">
      <c r="B268" s="271" t="s">
        <v>822</v>
      </c>
      <c r="C268" s="249"/>
      <c r="D268" s="361" t="s">
        <v>829</v>
      </c>
      <c r="E268" s="196"/>
      <c r="F268" s="189">
        <f>SUM(E269:E273)</f>
        <v>14095</v>
      </c>
      <c r="G268" s="245"/>
      <c r="H268" s="273"/>
      <c r="I268" s="335"/>
      <c r="J268" s="562">
        <f>SUM(I269:I273)</f>
        <v>13895</v>
      </c>
      <c r="K268" s="246"/>
      <c r="L268" s="247"/>
      <c r="M268" s="160"/>
    </row>
    <row r="269" spans="2:13" ht="15">
      <c r="B269" s="271"/>
      <c r="C269" s="249">
        <v>3030</v>
      </c>
      <c r="D269" s="387" t="s">
        <v>118</v>
      </c>
      <c r="E269" s="196">
        <v>6910</v>
      </c>
      <c r="F269" s="189"/>
      <c r="G269" s="245"/>
      <c r="H269" s="273"/>
      <c r="I269" s="565">
        <v>6710</v>
      </c>
      <c r="J269" s="189"/>
      <c r="K269" s="246"/>
      <c r="L269" s="247"/>
      <c r="M269" s="160"/>
    </row>
    <row r="270" spans="2:13" ht="15">
      <c r="B270" s="271"/>
      <c r="C270" s="249">
        <v>4170</v>
      </c>
      <c r="D270" s="242" t="s">
        <v>758</v>
      </c>
      <c r="E270" s="196">
        <v>3594</v>
      </c>
      <c r="F270" s="189"/>
      <c r="G270" s="245"/>
      <c r="H270" s="273"/>
      <c r="I270" s="565">
        <v>3594.49</v>
      </c>
      <c r="J270" s="189"/>
      <c r="K270" s="246"/>
      <c r="L270" s="247"/>
      <c r="M270" s="160"/>
    </row>
    <row r="271" spans="2:13" ht="15">
      <c r="B271" s="271"/>
      <c r="C271" s="249">
        <v>4210</v>
      </c>
      <c r="D271" s="242" t="s">
        <v>56</v>
      </c>
      <c r="E271" s="196">
        <v>1172</v>
      </c>
      <c r="F271" s="189"/>
      <c r="G271" s="245"/>
      <c r="H271" s="273"/>
      <c r="I271" s="565">
        <v>1171.59</v>
      </c>
      <c r="J271" s="189"/>
      <c r="K271" s="246"/>
      <c r="L271" s="247"/>
      <c r="M271" s="160"/>
    </row>
    <row r="272" spans="2:13" ht="15">
      <c r="B272" s="271"/>
      <c r="C272" s="249">
        <v>4300</v>
      </c>
      <c r="D272" s="242" t="s">
        <v>62</v>
      </c>
      <c r="E272" s="196">
        <v>1578</v>
      </c>
      <c r="F272" s="189"/>
      <c r="G272" s="245"/>
      <c r="H272" s="273"/>
      <c r="I272" s="565">
        <v>1577.76</v>
      </c>
      <c r="J272" s="189"/>
      <c r="K272" s="246"/>
      <c r="L272" s="247"/>
      <c r="M272" s="160"/>
    </row>
    <row r="273" spans="2:13" ht="15">
      <c r="B273" s="271"/>
      <c r="C273" s="249">
        <v>4410</v>
      </c>
      <c r="D273" s="242" t="s">
        <v>57</v>
      </c>
      <c r="E273" s="196">
        <v>841</v>
      </c>
      <c r="F273" s="189"/>
      <c r="G273" s="245"/>
      <c r="H273" s="273"/>
      <c r="I273" s="565">
        <v>841.16</v>
      </c>
      <c r="J273" s="189"/>
      <c r="K273" s="246"/>
      <c r="L273" s="247"/>
      <c r="M273" s="160"/>
    </row>
    <row r="274" spans="2:13" ht="15">
      <c r="B274" s="271"/>
      <c r="C274" s="249"/>
      <c r="D274" s="246"/>
      <c r="E274" s="196"/>
      <c r="F274" s="189"/>
      <c r="G274" s="245"/>
      <c r="H274" s="273"/>
      <c r="I274" s="335"/>
      <c r="J274" s="189"/>
      <c r="K274" s="246"/>
      <c r="L274" s="247"/>
      <c r="M274" s="160"/>
    </row>
    <row r="275" spans="2:13" ht="12" customHeight="1">
      <c r="B275" s="252"/>
      <c r="C275" s="325"/>
      <c r="D275" s="270"/>
      <c r="E275" s="254"/>
      <c r="F275" s="254"/>
      <c r="G275" s="256"/>
      <c r="H275" s="277"/>
      <c r="I275" s="339"/>
      <c r="J275" s="254"/>
      <c r="K275" s="270"/>
      <c r="L275" s="258"/>
      <c r="M275" s="160"/>
    </row>
    <row r="276" spans="2:13" ht="12.75" customHeight="1" hidden="1">
      <c r="B276" s="234"/>
      <c r="C276" s="235"/>
      <c r="D276" s="259"/>
      <c r="E276" s="237"/>
      <c r="F276" s="236"/>
      <c r="G276" s="239"/>
      <c r="H276" s="334"/>
      <c r="I276" s="336"/>
      <c r="J276" s="236"/>
      <c r="K276" s="274"/>
      <c r="L276" s="247"/>
      <c r="M276" s="160"/>
    </row>
    <row r="277" spans="2:13" ht="12.75" customHeight="1" hidden="1">
      <c r="B277" s="241" t="s">
        <v>773</v>
      </c>
      <c r="C277" s="242"/>
      <c r="D277" s="261" t="s">
        <v>774</v>
      </c>
      <c r="E277" s="243"/>
      <c r="F277" s="189"/>
      <c r="G277" s="245"/>
      <c r="H277" s="273"/>
      <c r="I277" s="335"/>
      <c r="J277" s="189">
        <f>SUM(I279:I284)</f>
        <v>5227</v>
      </c>
      <c r="K277" s="246"/>
      <c r="L277" s="247"/>
      <c r="M277" s="160"/>
    </row>
    <row r="278" spans="2:13" ht="12.75" customHeight="1" hidden="1">
      <c r="B278" s="241"/>
      <c r="C278" s="242"/>
      <c r="D278" s="261"/>
      <c r="E278" s="243"/>
      <c r="F278" s="189"/>
      <c r="G278" s="245"/>
      <c r="H278" s="273"/>
      <c r="I278" s="335"/>
      <c r="J278" s="189"/>
      <c r="K278" s="246"/>
      <c r="L278" s="247"/>
      <c r="M278" s="160"/>
    </row>
    <row r="279" spans="2:13" ht="12.75" customHeight="1" hidden="1">
      <c r="B279" s="241"/>
      <c r="C279" s="249">
        <v>3030</v>
      </c>
      <c r="D279" s="242" t="s">
        <v>118</v>
      </c>
      <c r="E279" s="243">
        <v>0</v>
      </c>
      <c r="F279" s="189"/>
      <c r="G279" s="245"/>
      <c r="H279" s="273"/>
      <c r="I279" s="335">
        <v>4225</v>
      </c>
      <c r="J279" s="189"/>
      <c r="K279" s="246"/>
      <c r="L279" s="247"/>
      <c r="M279" s="160"/>
    </row>
    <row r="280" spans="2:13" ht="12.75" customHeight="1" hidden="1">
      <c r="B280" s="241"/>
      <c r="C280" s="249">
        <v>4110</v>
      </c>
      <c r="D280" s="242" t="s">
        <v>53</v>
      </c>
      <c r="E280" s="243">
        <v>0</v>
      </c>
      <c r="F280" s="189"/>
      <c r="G280" s="245"/>
      <c r="H280" s="273"/>
      <c r="I280" s="335"/>
      <c r="J280" s="189"/>
      <c r="K280" s="246"/>
      <c r="L280" s="247"/>
      <c r="M280" s="160"/>
    </row>
    <row r="281" spans="2:13" ht="12.75" customHeight="1" hidden="1">
      <c r="B281" s="241"/>
      <c r="C281" s="249">
        <v>4120</v>
      </c>
      <c r="D281" s="242" t="s">
        <v>54</v>
      </c>
      <c r="E281" s="243">
        <v>0</v>
      </c>
      <c r="F281" s="189"/>
      <c r="G281" s="245"/>
      <c r="H281" s="273"/>
      <c r="I281" s="335"/>
      <c r="J281" s="189"/>
      <c r="K281" s="246"/>
      <c r="L281" s="247"/>
      <c r="M281" s="170"/>
    </row>
    <row r="282" spans="2:13" ht="12.75" customHeight="1" hidden="1">
      <c r="B282" s="241"/>
      <c r="C282" s="249">
        <v>4210</v>
      </c>
      <c r="D282" s="242" t="s">
        <v>56</v>
      </c>
      <c r="E282" s="243">
        <v>0</v>
      </c>
      <c r="F282" s="189"/>
      <c r="G282" s="245"/>
      <c r="H282" s="273"/>
      <c r="I282" s="335">
        <v>200</v>
      </c>
      <c r="J282" s="189"/>
      <c r="K282" s="246"/>
      <c r="L282" s="247"/>
      <c r="M282" s="160"/>
    </row>
    <row r="283" spans="2:13" ht="12.75" customHeight="1" hidden="1">
      <c r="B283" s="241"/>
      <c r="C283" s="249">
        <v>4300</v>
      </c>
      <c r="D283" s="242" t="s">
        <v>62</v>
      </c>
      <c r="E283" s="243">
        <v>0</v>
      </c>
      <c r="F283" s="189"/>
      <c r="G283" s="245"/>
      <c r="H283" s="273"/>
      <c r="I283" s="335">
        <v>467</v>
      </c>
      <c r="J283" s="189"/>
      <c r="K283" s="246"/>
      <c r="L283" s="247"/>
      <c r="M283" s="160"/>
    </row>
    <row r="284" spans="2:13" ht="12.75" customHeight="1" hidden="1">
      <c r="B284" s="241"/>
      <c r="C284" s="249">
        <v>4410</v>
      </c>
      <c r="D284" s="242" t="s">
        <v>38</v>
      </c>
      <c r="E284" s="243">
        <v>0</v>
      </c>
      <c r="F284" s="189"/>
      <c r="G284" s="245"/>
      <c r="H284" s="273"/>
      <c r="I284" s="335">
        <v>335</v>
      </c>
      <c r="J284" s="189"/>
      <c r="K284" s="246"/>
      <c r="L284" s="247"/>
      <c r="M284" s="160"/>
    </row>
    <row r="285" spans="2:13" ht="12.75" customHeight="1" hidden="1">
      <c r="B285" s="338"/>
      <c r="C285" s="325"/>
      <c r="D285" s="322"/>
      <c r="E285" s="253"/>
      <c r="F285" s="254"/>
      <c r="G285" s="256"/>
      <c r="H285" s="277"/>
      <c r="I285" s="339"/>
      <c r="J285" s="254"/>
      <c r="K285" s="270"/>
      <c r="L285" s="247"/>
      <c r="M285" s="160"/>
    </row>
    <row r="286" spans="2:13" ht="12.75" customHeight="1" hidden="1">
      <c r="B286" s="388"/>
      <c r="C286" s="389"/>
      <c r="D286" s="389"/>
      <c r="E286" s="390"/>
      <c r="F286" s="389"/>
      <c r="G286" s="391"/>
      <c r="H286" s="392"/>
      <c r="I286" s="393"/>
      <c r="J286" s="389"/>
      <c r="K286" s="196"/>
      <c r="L286" s="394"/>
      <c r="M286" s="36"/>
    </row>
    <row r="287" spans="2:13" ht="12.75" customHeight="1" hidden="1">
      <c r="B287" s="395"/>
      <c r="C287" s="396"/>
      <c r="D287" s="389"/>
      <c r="E287" s="397"/>
      <c r="F287" s="397"/>
      <c r="G287" s="398"/>
      <c r="H287" s="399"/>
      <c r="I287" s="400"/>
      <c r="J287" s="401"/>
      <c r="K287" s="401"/>
      <c r="L287" s="402"/>
      <c r="M287" s="173"/>
    </row>
    <row r="288" spans="2:13" ht="15.75" customHeight="1">
      <c r="B288" s="395"/>
      <c r="C288" s="396"/>
      <c r="D288" s="389"/>
      <c r="E288" s="397"/>
      <c r="F288" s="397"/>
      <c r="G288" s="586"/>
      <c r="H288" s="401"/>
      <c r="I288" s="400"/>
      <c r="J288" s="401"/>
      <c r="K288" s="401"/>
      <c r="L288" s="401"/>
      <c r="M288" s="175"/>
    </row>
    <row r="289" spans="2:13" ht="24" customHeight="1">
      <c r="B289" s="403" t="s">
        <v>65</v>
      </c>
      <c r="C289" s="404"/>
      <c r="D289" s="405" t="s">
        <v>66</v>
      </c>
      <c r="E289" s="406" t="s">
        <v>67</v>
      </c>
      <c r="F289" s="407" t="s">
        <v>28</v>
      </c>
      <c r="G289" s="408"/>
      <c r="H289" s="409"/>
      <c r="I289" s="205" t="s">
        <v>68</v>
      </c>
      <c r="J289" s="410"/>
      <c r="K289" s="411"/>
      <c r="L289" s="411" t="s">
        <v>97</v>
      </c>
      <c r="M289" s="160"/>
    </row>
    <row r="290" spans="2:13" ht="15.75" customHeight="1">
      <c r="B290" s="208" t="s">
        <v>17</v>
      </c>
      <c r="C290" s="209" t="s">
        <v>70</v>
      </c>
      <c r="D290" s="210"/>
      <c r="E290" s="211" t="s">
        <v>71</v>
      </c>
      <c r="F290" s="212"/>
      <c r="G290" s="214"/>
      <c r="H290" s="412"/>
      <c r="I290" s="215" t="s">
        <v>72</v>
      </c>
      <c r="J290" s="215"/>
      <c r="K290" s="216"/>
      <c r="L290" s="217" t="s">
        <v>103</v>
      </c>
      <c r="M290" s="160"/>
    </row>
    <row r="291" spans="2:13" ht="15">
      <c r="B291" s="218"/>
      <c r="C291" s="219"/>
      <c r="D291" s="220" t="s">
        <v>383</v>
      </c>
      <c r="E291" s="221"/>
      <c r="F291" s="219"/>
      <c r="G291" s="224"/>
      <c r="H291" s="280"/>
      <c r="I291" s="360"/>
      <c r="J291" s="219"/>
      <c r="K291" s="224"/>
      <c r="L291" s="224"/>
      <c r="M291" s="163"/>
    </row>
    <row r="292" spans="2:13" ht="15">
      <c r="B292" s="225"/>
      <c r="C292" s="226"/>
      <c r="D292" s="227" t="s">
        <v>797</v>
      </c>
      <c r="E292" s="332"/>
      <c r="F292" s="226"/>
      <c r="G292" s="231">
        <f>SUM(F293:F311)</f>
        <v>119600</v>
      </c>
      <c r="H292" s="333"/>
      <c r="I292" s="350"/>
      <c r="J292" s="227"/>
      <c r="K292" s="231">
        <f>SUM(J293:J311)</f>
        <v>110978.97</v>
      </c>
      <c r="L292" s="541">
        <f>K292/G292*100</f>
        <v>92.79178093645484</v>
      </c>
      <c r="M292" s="166"/>
    </row>
    <row r="293" spans="2:13" ht="15">
      <c r="B293" s="241" t="s">
        <v>385</v>
      </c>
      <c r="C293" s="242"/>
      <c r="D293" s="321" t="s">
        <v>386</v>
      </c>
      <c r="E293" s="243"/>
      <c r="F293" s="189">
        <f>SUM(E295:E305)</f>
        <v>111300</v>
      </c>
      <c r="G293" s="245"/>
      <c r="H293" s="273"/>
      <c r="I293" s="413"/>
      <c r="J293" s="576">
        <f>SUM(I295:I305)</f>
        <v>102678.93000000001</v>
      </c>
      <c r="K293" s="246"/>
      <c r="L293" s="248">
        <f>J293/F293*100</f>
        <v>92.25420485175204</v>
      </c>
      <c r="M293" s="169"/>
    </row>
    <row r="294" spans="2:13" ht="15" hidden="1">
      <c r="B294" s="241"/>
      <c r="C294" s="242"/>
      <c r="D294" s="321"/>
      <c r="E294" s="243"/>
      <c r="F294" s="189"/>
      <c r="G294" s="245"/>
      <c r="H294" s="273"/>
      <c r="I294" s="413"/>
      <c r="J294" s="195"/>
      <c r="K294" s="246"/>
      <c r="L294" s="246"/>
      <c r="M294" s="169"/>
    </row>
    <row r="295" spans="2:13" ht="15">
      <c r="B295" s="241"/>
      <c r="C295" s="249"/>
      <c r="D295" s="321"/>
      <c r="E295" s="243"/>
      <c r="F295" s="189"/>
      <c r="G295" s="245"/>
      <c r="H295" s="273"/>
      <c r="I295" s="413"/>
      <c r="J295" s="195"/>
      <c r="K295" s="246"/>
      <c r="L295" s="246"/>
      <c r="M295" s="169"/>
    </row>
    <row r="296" spans="2:13" ht="15">
      <c r="B296" s="241"/>
      <c r="C296" s="249">
        <v>3030</v>
      </c>
      <c r="D296" s="246" t="s">
        <v>118</v>
      </c>
      <c r="E296" s="243">
        <v>13700</v>
      </c>
      <c r="F296" s="189"/>
      <c r="G296" s="245"/>
      <c r="H296" s="273"/>
      <c r="I296" s="568">
        <v>13698</v>
      </c>
      <c r="J296" s="195"/>
      <c r="K296" s="246"/>
      <c r="L296" s="246"/>
      <c r="M296" s="169"/>
    </row>
    <row r="297" spans="2:13" ht="15">
      <c r="B297" s="241"/>
      <c r="C297" s="249">
        <v>4110</v>
      </c>
      <c r="D297" s="246" t="s">
        <v>388</v>
      </c>
      <c r="E297" s="243">
        <v>1150</v>
      </c>
      <c r="F297" s="189"/>
      <c r="G297" s="245"/>
      <c r="H297" s="273"/>
      <c r="I297" s="568">
        <v>1149.37</v>
      </c>
      <c r="J297" s="195"/>
      <c r="K297" s="246"/>
      <c r="L297" s="246"/>
      <c r="M297" s="169"/>
    </row>
    <row r="298" spans="2:13" ht="15">
      <c r="B298" s="241"/>
      <c r="C298" s="249">
        <v>4210</v>
      </c>
      <c r="D298" s="246" t="s">
        <v>56</v>
      </c>
      <c r="E298" s="243">
        <v>43800</v>
      </c>
      <c r="F298" s="189"/>
      <c r="G298" s="245"/>
      <c r="H298" s="273"/>
      <c r="I298" s="568">
        <v>43704.97</v>
      </c>
      <c r="J298" s="195"/>
      <c r="K298" s="246"/>
      <c r="L298" s="246"/>
      <c r="M298" s="169"/>
    </row>
    <row r="299" spans="2:13" ht="15">
      <c r="B299" s="241"/>
      <c r="C299" s="249">
        <v>4260</v>
      </c>
      <c r="D299" s="246" t="s">
        <v>77</v>
      </c>
      <c r="E299" s="243">
        <v>3050</v>
      </c>
      <c r="F299" s="189"/>
      <c r="G299" s="245"/>
      <c r="H299" s="273"/>
      <c r="I299" s="568">
        <v>2355.53</v>
      </c>
      <c r="J299" s="195"/>
      <c r="K299" s="246"/>
      <c r="L299" s="246"/>
      <c r="M299" s="169"/>
    </row>
    <row r="300" spans="2:13" ht="15">
      <c r="B300" s="241"/>
      <c r="C300" s="249">
        <v>4270</v>
      </c>
      <c r="D300" s="246" t="s">
        <v>58</v>
      </c>
      <c r="E300" s="243">
        <v>11500</v>
      </c>
      <c r="F300" s="189"/>
      <c r="G300" s="245"/>
      <c r="H300" s="273"/>
      <c r="I300" s="568">
        <v>11330.05</v>
      </c>
      <c r="J300" s="195"/>
      <c r="K300" s="246"/>
      <c r="L300" s="246"/>
      <c r="M300" s="169"/>
    </row>
    <row r="301" spans="2:13" ht="15">
      <c r="B301" s="241"/>
      <c r="C301" s="249">
        <v>4300</v>
      </c>
      <c r="D301" s="246" t="s">
        <v>62</v>
      </c>
      <c r="E301" s="243">
        <v>13500</v>
      </c>
      <c r="F301" s="189"/>
      <c r="G301" s="245"/>
      <c r="H301" s="273"/>
      <c r="I301" s="568">
        <v>5846.71</v>
      </c>
      <c r="J301" s="195"/>
      <c r="K301" s="246"/>
      <c r="L301" s="246"/>
      <c r="M301" s="169"/>
    </row>
    <row r="302" spans="2:13" ht="15">
      <c r="B302" s="241"/>
      <c r="C302" s="249">
        <v>4430</v>
      </c>
      <c r="D302" s="242" t="s">
        <v>151</v>
      </c>
      <c r="E302" s="243">
        <v>9100</v>
      </c>
      <c r="F302" s="189"/>
      <c r="G302" s="245"/>
      <c r="H302" s="273"/>
      <c r="I302" s="568">
        <v>9094.3</v>
      </c>
      <c r="J302" s="195"/>
      <c r="K302" s="246"/>
      <c r="L302" s="246"/>
      <c r="M302" s="169"/>
    </row>
    <row r="303" spans="2:13" ht="15">
      <c r="B303" s="241"/>
      <c r="C303" s="249">
        <v>6060</v>
      </c>
      <c r="D303" s="246" t="s">
        <v>807</v>
      </c>
      <c r="E303" s="243">
        <v>15500</v>
      </c>
      <c r="F303" s="189"/>
      <c r="G303" s="245"/>
      <c r="H303" s="273"/>
      <c r="I303" s="568">
        <v>15500</v>
      </c>
      <c r="J303" s="195"/>
      <c r="K303" s="246"/>
      <c r="L303" s="246"/>
      <c r="M303" s="169"/>
    </row>
    <row r="304" spans="2:13" ht="15">
      <c r="B304" s="241"/>
      <c r="C304" s="249"/>
      <c r="D304" s="246"/>
      <c r="E304" s="243"/>
      <c r="F304" s="189"/>
      <c r="G304" s="245"/>
      <c r="H304" s="273"/>
      <c r="I304" s="568"/>
      <c r="J304" s="195"/>
      <c r="K304" s="246"/>
      <c r="L304" s="246"/>
      <c r="M304" s="169"/>
    </row>
    <row r="305" spans="2:13" ht="15">
      <c r="B305" s="241" t="s">
        <v>396</v>
      </c>
      <c r="C305" s="249"/>
      <c r="D305" s="321" t="s">
        <v>397</v>
      </c>
      <c r="E305" s="243"/>
      <c r="F305" s="189">
        <f>SUM(E306:E311)</f>
        <v>8300</v>
      </c>
      <c r="G305" s="245"/>
      <c r="H305" s="273"/>
      <c r="I305" s="565"/>
      <c r="J305" s="195">
        <f>SUM(I306:I311)</f>
        <v>8300.04</v>
      </c>
      <c r="K305" s="246"/>
      <c r="L305" s="248">
        <f>J305/F305*100</f>
        <v>100.00048192771085</v>
      </c>
      <c r="M305" s="169"/>
    </row>
    <row r="306" spans="2:13" ht="15">
      <c r="B306" s="241"/>
      <c r="C306" s="249"/>
      <c r="D306" s="321"/>
      <c r="E306" s="243"/>
      <c r="F306" s="189"/>
      <c r="G306" s="245"/>
      <c r="H306" s="273"/>
      <c r="I306" s="565"/>
      <c r="J306" s="195"/>
      <c r="K306" s="246"/>
      <c r="L306" s="248"/>
      <c r="M306" s="169"/>
    </row>
    <row r="307" spans="2:13" ht="15">
      <c r="B307" s="241"/>
      <c r="C307" s="249">
        <v>4010</v>
      </c>
      <c r="D307" s="246" t="s">
        <v>51</v>
      </c>
      <c r="E307" s="243">
        <v>6000</v>
      </c>
      <c r="F307" s="189"/>
      <c r="G307" s="245"/>
      <c r="H307" s="273"/>
      <c r="I307" s="568">
        <v>6000</v>
      </c>
      <c r="J307" s="189"/>
      <c r="K307" s="246"/>
      <c r="L307" s="246"/>
      <c r="M307" s="169"/>
    </row>
    <row r="308" spans="2:13" ht="15">
      <c r="B308" s="241"/>
      <c r="C308" s="249">
        <v>4110</v>
      </c>
      <c r="D308" s="246" t="s">
        <v>53</v>
      </c>
      <c r="E308" s="243">
        <v>1300</v>
      </c>
      <c r="F308" s="189"/>
      <c r="G308" s="245"/>
      <c r="H308" s="273"/>
      <c r="I308" s="568">
        <v>1300</v>
      </c>
      <c r="J308" s="189"/>
      <c r="K308" s="246"/>
      <c r="L308" s="246"/>
      <c r="M308" s="169"/>
    </row>
    <row r="309" spans="2:13" ht="14.25" customHeight="1">
      <c r="B309" s="241"/>
      <c r="C309" s="249">
        <v>4120</v>
      </c>
      <c r="D309" s="246" t="s">
        <v>54</v>
      </c>
      <c r="E309" s="243">
        <v>304</v>
      </c>
      <c r="F309" s="189"/>
      <c r="G309" s="245"/>
      <c r="H309" s="273"/>
      <c r="I309" s="568">
        <v>304</v>
      </c>
      <c r="J309" s="189"/>
      <c r="K309" s="246"/>
      <c r="L309" s="246"/>
      <c r="M309" s="169"/>
    </row>
    <row r="310" spans="2:13" ht="1.5" customHeight="1" hidden="1">
      <c r="B310" s="241"/>
      <c r="C310" s="249">
        <v>4210</v>
      </c>
      <c r="D310" s="246" t="s">
        <v>56</v>
      </c>
      <c r="E310" s="243">
        <v>0</v>
      </c>
      <c r="F310" s="189"/>
      <c r="G310" s="245"/>
      <c r="H310" s="273"/>
      <c r="I310" s="568">
        <v>0</v>
      </c>
      <c r="J310" s="189"/>
      <c r="K310" s="246"/>
      <c r="L310" s="246"/>
      <c r="M310" s="169"/>
    </row>
    <row r="311" spans="2:13" ht="15">
      <c r="B311" s="364"/>
      <c r="C311" s="292">
        <v>4300</v>
      </c>
      <c r="D311" s="288" t="s">
        <v>62</v>
      </c>
      <c r="E311" s="267">
        <v>696</v>
      </c>
      <c r="F311" s="257"/>
      <c r="G311" s="269"/>
      <c r="H311" s="385"/>
      <c r="I311" s="569">
        <v>696.04</v>
      </c>
      <c r="J311" s="257"/>
      <c r="K311" s="288"/>
      <c r="L311" s="288"/>
      <c r="M311" s="171"/>
    </row>
    <row r="312" spans="2:13" ht="15">
      <c r="B312" s="346"/>
      <c r="C312" s="229"/>
      <c r="D312" s="376" t="s">
        <v>775</v>
      </c>
      <c r="E312" s="228"/>
      <c r="F312" s="229"/>
      <c r="G312" s="223"/>
      <c r="H312" s="348"/>
      <c r="I312" s="414"/>
      <c r="J312" s="415"/>
      <c r="K312" s="416"/>
      <c r="L312" s="416"/>
      <c r="M312" s="169"/>
    </row>
    <row r="313" spans="2:13" ht="15">
      <c r="B313" s="346"/>
      <c r="C313" s="229"/>
      <c r="D313" s="376" t="s">
        <v>776</v>
      </c>
      <c r="E313" s="228"/>
      <c r="F313" s="229"/>
      <c r="G313" s="223"/>
      <c r="H313" s="348"/>
      <c r="I313" s="414"/>
      <c r="J313" s="417"/>
      <c r="K313" s="416"/>
      <c r="L313" s="416"/>
      <c r="M313" s="169"/>
    </row>
    <row r="314" spans="2:13" ht="15">
      <c r="B314" s="346"/>
      <c r="C314" s="229"/>
      <c r="D314" s="376" t="s">
        <v>39</v>
      </c>
      <c r="E314" s="228"/>
      <c r="F314" s="229"/>
      <c r="G314" s="223"/>
      <c r="H314" s="348"/>
      <c r="I314" s="414"/>
      <c r="J314" s="417"/>
      <c r="K314" s="416"/>
      <c r="L314" s="416"/>
      <c r="M314" s="169"/>
    </row>
    <row r="315" spans="2:13" ht="15">
      <c r="B315" s="225"/>
      <c r="C315" s="226"/>
      <c r="D315" s="231" t="s">
        <v>777</v>
      </c>
      <c r="E315" s="332"/>
      <c r="F315" s="226"/>
      <c r="G315" s="231">
        <f>SUM(F316:F323)</f>
        <v>46000</v>
      </c>
      <c r="H315" s="381"/>
      <c r="I315" s="418"/>
      <c r="J315" s="419"/>
      <c r="K315" s="231">
        <f>SUM(J316:J316)</f>
        <v>42096.26</v>
      </c>
      <c r="L315" s="541">
        <f>K315/G315*100</f>
        <v>91.51360869565218</v>
      </c>
      <c r="M315" s="177"/>
    </row>
    <row r="316" spans="2:13" ht="15">
      <c r="B316" s="241" t="s">
        <v>778</v>
      </c>
      <c r="C316" s="242"/>
      <c r="D316" s="438" t="s">
        <v>40</v>
      </c>
      <c r="E316" s="243"/>
      <c r="F316" s="189">
        <f>SUM(E318:E321)</f>
        <v>46000</v>
      </c>
      <c r="G316" s="245"/>
      <c r="H316" s="273"/>
      <c r="I316" s="335"/>
      <c r="J316" s="195">
        <f>SUM(I318:I321)</f>
        <v>42096.26</v>
      </c>
      <c r="K316" s="246"/>
      <c r="L316" s="248">
        <f>J316/F316*100</f>
        <v>91.51360869565218</v>
      </c>
      <c r="M316" s="169"/>
    </row>
    <row r="317" spans="2:13" ht="15">
      <c r="B317" s="241"/>
      <c r="C317" s="242"/>
      <c r="D317" s="337"/>
      <c r="E317" s="243"/>
      <c r="F317" s="189"/>
      <c r="G317" s="245"/>
      <c r="H317" s="273"/>
      <c r="I317" s="335"/>
      <c r="J317" s="195"/>
      <c r="K317" s="246"/>
      <c r="L317" s="577"/>
      <c r="M317" s="169"/>
    </row>
    <row r="318" spans="2:13" ht="15">
      <c r="B318" s="241"/>
      <c r="C318" s="249">
        <v>3030</v>
      </c>
      <c r="D318" s="246" t="s">
        <v>118</v>
      </c>
      <c r="E318" s="243">
        <v>14300</v>
      </c>
      <c r="F318" s="189"/>
      <c r="G318" s="245"/>
      <c r="H318" s="273"/>
      <c r="I318" s="413">
        <v>14280</v>
      </c>
      <c r="J318" s="189"/>
      <c r="K318" s="246"/>
      <c r="L318" s="246"/>
      <c r="M318" s="169"/>
    </row>
    <row r="319" spans="2:13" ht="15">
      <c r="B319" s="241"/>
      <c r="C319" s="249">
        <v>4100</v>
      </c>
      <c r="D319" s="262" t="s">
        <v>23</v>
      </c>
      <c r="E319" s="243">
        <v>21900</v>
      </c>
      <c r="F319" s="189"/>
      <c r="G319" s="245"/>
      <c r="H319" s="273"/>
      <c r="I319" s="413">
        <v>21880</v>
      </c>
      <c r="J319" s="189"/>
      <c r="K319" s="246"/>
      <c r="L319" s="246"/>
      <c r="M319" s="169"/>
    </row>
    <row r="320" spans="2:13" ht="15">
      <c r="B320" s="241"/>
      <c r="C320" s="249">
        <v>4210</v>
      </c>
      <c r="D320" s="262" t="s">
        <v>56</v>
      </c>
      <c r="E320" s="243">
        <v>8050</v>
      </c>
      <c r="F320" s="189"/>
      <c r="G320" s="245"/>
      <c r="H320" s="273"/>
      <c r="I320" s="413">
        <v>4222.16</v>
      </c>
      <c r="J320" s="189"/>
      <c r="K320" s="246"/>
      <c r="L320" s="246"/>
      <c r="M320" s="169"/>
    </row>
    <row r="321" spans="2:13" ht="15">
      <c r="B321" s="241"/>
      <c r="C321" s="561">
        <v>4300</v>
      </c>
      <c r="D321" s="247" t="s">
        <v>62</v>
      </c>
      <c r="E321" s="189">
        <v>1750</v>
      </c>
      <c r="F321" s="189"/>
      <c r="G321" s="245"/>
      <c r="H321" s="273"/>
      <c r="I321" s="413">
        <v>1714.1</v>
      </c>
      <c r="J321" s="189"/>
      <c r="K321" s="246"/>
      <c r="L321" s="246"/>
      <c r="M321" s="169"/>
    </row>
    <row r="322" spans="2:13" ht="12.75" customHeight="1">
      <c r="B322" s="241"/>
      <c r="C322" s="242"/>
      <c r="D322" s="261"/>
      <c r="E322" s="243"/>
      <c r="F322" s="189"/>
      <c r="G322" s="245"/>
      <c r="H322" s="273"/>
      <c r="I322" s="335"/>
      <c r="J322" s="189"/>
      <c r="K322" s="246"/>
      <c r="L322" s="246"/>
      <c r="M322" s="169"/>
    </row>
    <row r="323" spans="2:13" ht="15.75" hidden="1" thickBot="1">
      <c r="B323" s="241"/>
      <c r="C323" s="249"/>
      <c r="D323" s="262"/>
      <c r="E323" s="243"/>
      <c r="F323" s="189"/>
      <c r="G323" s="245"/>
      <c r="H323" s="273"/>
      <c r="I323" s="355"/>
      <c r="J323" s="189"/>
      <c r="K323" s="246"/>
      <c r="L323" s="246"/>
      <c r="M323" s="176"/>
    </row>
    <row r="324" spans="2:13" ht="15">
      <c r="B324" s="556"/>
      <c r="C324" s="420"/>
      <c r="D324" s="493" t="s">
        <v>779</v>
      </c>
      <c r="E324" s="219"/>
      <c r="F324" s="219"/>
      <c r="G324" s="222"/>
      <c r="H324" s="219"/>
      <c r="I324" s="360"/>
      <c r="J324" s="421"/>
      <c r="K324" s="555"/>
      <c r="L324" s="422"/>
      <c r="M324" s="158"/>
    </row>
    <row r="325" spans="2:13" ht="15">
      <c r="B325" s="557"/>
      <c r="C325" s="423"/>
      <c r="D325" s="230" t="s">
        <v>780</v>
      </c>
      <c r="E325" s="226"/>
      <c r="F325" s="226"/>
      <c r="G325" s="230">
        <f>SUM(F326)</f>
        <v>74200</v>
      </c>
      <c r="H325" s="226"/>
      <c r="I325" s="382"/>
      <c r="J325" s="424"/>
      <c r="K325" s="230">
        <f>SUM(J326:J326)</f>
        <v>73922.65</v>
      </c>
      <c r="L325" s="544">
        <f>K325/G325*100</f>
        <v>99.62621293800538</v>
      </c>
      <c r="M325" s="159"/>
    </row>
    <row r="326" spans="2:13" ht="15">
      <c r="B326" s="241" t="s">
        <v>781</v>
      </c>
      <c r="C326" s="249"/>
      <c r="D326" s="194" t="s">
        <v>41</v>
      </c>
      <c r="E326" s="243"/>
      <c r="F326" s="189">
        <f>SUM(E326:E327)</f>
        <v>74200</v>
      </c>
      <c r="G326" s="245"/>
      <c r="H326" s="245"/>
      <c r="I326" s="335"/>
      <c r="J326" s="195">
        <f>SUM(I327:I330)</f>
        <v>73922.65</v>
      </c>
      <c r="K326" s="246"/>
      <c r="L326" s="580">
        <f>J326/F326*100</f>
        <v>99.62621293800538</v>
      </c>
      <c r="M326" s="169"/>
    </row>
    <row r="327" spans="2:13" ht="15.75" thickBot="1">
      <c r="B327" s="425"/>
      <c r="C327" s="426">
        <v>8070</v>
      </c>
      <c r="D327" s="427" t="s">
        <v>782</v>
      </c>
      <c r="E327" s="428">
        <v>74200</v>
      </c>
      <c r="F327" s="427"/>
      <c r="G327" s="429"/>
      <c r="H327" s="430"/>
      <c r="I327" s="431">
        <v>73922.65</v>
      </c>
      <c r="J327" s="427"/>
      <c r="K327" s="432"/>
      <c r="L327" s="467"/>
      <c r="M327" s="176"/>
    </row>
    <row r="328" spans="2:13" ht="15">
      <c r="B328" s="583"/>
      <c r="C328" s="229"/>
      <c r="D328" s="558" t="s">
        <v>815</v>
      </c>
      <c r="E328" s="229"/>
      <c r="F328" s="229"/>
      <c r="G328" s="559"/>
      <c r="H328" s="229"/>
      <c r="I328" s="349"/>
      <c r="J328" s="229"/>
      <c r="K328" s="559"/>
      <c r="L328" s="378"/>
      <c r="M328" s="165"/>
    </row>
    <row r="329" spans="2:13" ht="15">
      <c r="B329" s="527"/>
      <c r="C329" s="282"/>
      <c r="D329" s="232"/>
      <c r="E329" s="282"/>
      <c r="F329" s="282"/>
      <c r="G329" s="232">
        <f>SUM(F330)</f>
        <v>4610</v>
      </c>
      <c r="H329" s="287"/>
      <c r="I329" s="560"/>
      <c r="J329" s="287"/>
      <c r="K329" s="232"/>
      <c r="L329" s="581"/>
      <c r="M329" s="165"/>
    </row>
    <row r="330" spans="2:13" ht="15">
      <c r="B330" s="584" t="s">
        <v>404</v>
      </c>
      <c r="C330" s="524"/>
      <c r="D330" s="552"/>
      <c r="E330" s="189"/>
      <c r="F330" s="189">
        <f>SUM(E330:E331)</f>
        <v>4610</v>
      </c>
      <c r="G330" s="244"/>
      <c r="H330" s="245"/>
      <c r="I330" s="335"/>
      <c r="J330" s="189"/>
      <c r="K330" s="247"/>
      <c r="L330" s="247"/>
      <c r="M330" s="169" t="s">
        <v>406</v>
      </c>
    </row>
    <row r="331" spans="2:13" ht="15.75" thickBot="1">
      <c r="B331" s="585"/>
      <c r="C331" s="551">
        <v>4810</v>
      </c>
      <c r="D331" s="553" t="s">
        <v>405</v>
      </c>
      <c r="E331" s="433">
        <v>4610</v>
      </c>
      <c r="F331" s="433"/>
      <c r="G331" s="554"/>
      <c r="H331" s="434"/>
      <c r="I331" s="435"/>
      <c r="J331" s="427"/>
      <c r="K331" s="467"/>
      <c r="L331" s="467"/>
      <c r="M331" s="185" t="s">
        <v>408</v>
      </c>
    </row>
    <row r="332" spans="2:13" ht="15">
      <c r="B332" s="346"/>
      <c r="C332" s="229"/>
      <c r="D332" s="347" t="s">
        <v>410</v>
      </c>
      <c r="E332" s="228"/>
      <c r="F332" s="229"/>
      <c r="G332" s="223"/>
      <c r="H332" s="348"/>
      <c r="I332" s="349"/>
      <c r="J332" s="229"/>
      <c r="K332" s="223"/>
      <c r="L332" s="223"/>
      <c r="M332" s="174"/>
    </row>
    <row r="333" spans="2:13" ht="15">
      <c r="B333" s="225"/>
      <c r="C333" s="226"/>
      <c r="D333" s="227" t="s">
        <v>411</v>
      </c>
      <c r="E333" s="332"/>
      <c r="F333" s="226"/>
      <c r="G333" s="231">
        <f>SUM(F334:F460)</f>
        <v>5926045</v>
      </c>
      <c r="H333" s="333"/>
      <c r="I333" s="350"/>
      <c r="J333" s="227"/>
      <c r="K333" s="231">
        <f>SUM(J334:J456)</f>
        <v>5546343.45</v>
      </c>
      <c r="L333" s="541">
        <f>K333/G333*100</f>
        <v>93.59266509113583</v>
      </c>
      <c r="M333" s="166"/>
    </row>
    <row r="334" spans="2:13" ht="15">
      <c r="B334" s="241" t="s">
        <v>412</v>
      </c>
      <c r="C334" s="353"/>
      <c r="D334" s="261" t="s">
        <v>413</v>
      </c>
      <c r="E334" s="243"/>
      <c r="F334" s="189">
        <f>SUM(E335:E352)</f>
        <v>2341465</v>
      </c>
      <c r="G334" s="245"/>
      <c r="H334" s="273"/>
      <c r="I334" s="335"/>
      <c r="J334" s="576">
        <f>SUM(I335:I351)</f>
        <v>2310797.1100000003</v>
      </c>
      <c r="K334" s="246"/>
      <c r="L334" s="248">
        <f>J334/F334*100</f>
        <v>98.69022641807588</v>
      </c>
      <c r="M334" s="169"/>
    </row>
    <row r="335" spans="2:13" ht="15">
      <c r="B335" s="241"/>
      <c r="C335" s="249">
        <v>3020</v>
      </c>
      <c r="D335" s="242" t="s">
        <v>87</v>
      </c>
      <c r="E335" s="243">
        <v>108500</v>
      </c>
      <c r="F335" s="189"/>
      <c r="G335" s="245"/>
      <c r="H335" s="273"/>
      <c r="I335" s="568">
        <v>108393.91</v>
      </c>
      <c r="J335" s="189"/>
      <c r="K335" s="246"/>
      <c r="L335" s="246"/>
      <c r="M335" s="169"/>
    </row>
    <row r="336" spans="2:13" ht="15">
      <c r="B336" s="241"/>
      <c r="C336" s="249">
        <v>3240</v>
      </c>
      <c r="D336" s="242" t="s">
        <v>299</v>
      </c>
      <c r="E336" s="243">
        <v>1963</v>
      </c>
      <c r="F336" s="189"/>
      <c r="G336" s="245"/>
      <c r="H336" s="273"/>
      <c r="I336" s="568">
        <v>1962.4</v>
      </c>
      <c r="J336" s="189"/>
      <c r="K336" s="246"/>
      <c r="L336" s="246"/>
      <c r="M336" s="169"/>
    </row>
    <row r="337" spans="2:13" ht="15">
      <c r="B337" s="241"/>
      <c r="C337" s="249">
        <v>4010</v>
      </c>
      <c r="D337" s="242" t="s">
        <v>51</v>
      </c>
      <c r="E337" s="243">
        <v>1440278</v>
      </c>
      <c r="F337" s="189"/>
      <c r="G337" s="245"/>
      <c r="H337" s="273"/>
      <c r="I337" s="568">
        <v>1436190.91</v>
      </c>
      <c r="J337" s="189"/>
      <c r="K337" s="246"/>
      <c r="L337" s="246"/>
      <c r="M337" s="169"/>
    </row>
    <row r="338" spans="2:13" ht="15">
      <c r="B338" s="241"/>
      <c r="C338" s="249">
        <v>4040</v>
      </c>
      <c r="D338" s="242" t="s">
        <v>52</v>
      </c>
      <c r="E338" s="243">
        <v>103197</v>
      </c>
      <c r="F338" s="189"/>
      <c r="G338" s="245"/>
      <c r="H338" s="273"/>
      <c r="I338" s="568">
        <v>103193.71</v>
      </c>
      <c r="J338" s="189"/>
      <c r="K338" s="246"/>
      <c r="L338" s="246"/>
      <c r="M338" s="169"/>
    </row>
    <row r="339" spans="2:13" ht="15">
      <c r="B339" s="241"/>
      <c r="C339" s="249">
        <v>4110</v>
      </c>
      <c r="D339" s="242" t="s">
        <v>53</v>
      </c>
      <c r="E339" s="243">
        <v>291009</v>
      </c>
      <c r="F339" s="189"/>
      <c r="G339" s="245"/>
      <c r="H339" s="273"/>
      <c r="I339" s="568">
        <v>286901.09</v>
      </c>
      <c r="J339" s="189"/>
      <c r="K339" s="246"/>
      <c r="L339" s="246"/>
      <c r="M339" s="169"/>
    </row>
    <row r="340" spans="2:13" ht="15">
      <c r="B340" s="241"/>
      <c r="C340" s="249">
        <v>4120</v>
      </c>
      <c r="D340" s="242" t="s">
        <v>54</v>
      </c>
      <c r="E340" s="243">
        <v>38779</v>
      </c>
      <c r="F340" s="189"/>
      <c r="G340" s="245"/>
      <c r="H340" s="273"/>
      <c r="I340" s="568">
        <v>37870.11</v>
      </c>
      <c r="J340" s="189"/>
      <c r="K340" s="246"/>
      <c r="L340" s="246"/>
      <c r="M340" s="169"/>
    </row>
    <row r="341" spans="2:13" ht="15">
      <c r="B341" s="241"/>
      <c r="C341" s="249">
        <v>4170</v>
      </c>
      <c r="D341" s="242" t="s">
        <v>758</v>
      </c>
      <c r="E341" s="243">
        <v>2550</v>
      </c>
      <c r="F341" s="189"/>
      <c r="G341" s="245"/>
      <c r="H341" s="273"/>
      <c r="I341" s="568">
        <v>2550</v>
      </c>
      <c r="J341" s="189"/>
      <c r="K341" s="246"/>
      <c r="L341" s="246"/>
      <c r="M341" s="169"/>
    </row>
    <row r="342" spans="2:13" ht="15">
      <c r="B342" s="241"/>
      <c r="C342" s="249">
        <v>4210</v>
      </c>
      <c r="D342" s="242" t="s">
        <v>56</v>
      </c>
      <c r="E342" s="243">
        <v>96816</v>
      </c>
      <c r="F342" s="189"/>
      <c r="G342" s="245"/>
      <c r="H342" s="273"/>
      <c r="I342" s="568">
        <v>96259.91</v>
      </c>
      <c r="J342" s="189"/>
      <c r="K342" s="246"/>
      <c r="L342" s="246"/>
      <c r="M342" s="169"/>
    </row>
    <row r="343" spans="2:13" ht="15" hidden="1">
      <c r="B343" s="241"/>
      <c r="C343" s="249">
        <v>4240</v>
      </c>
      <c r="D343" s="242" t="s">
        <v>21</v>
      </c>
      <c r="E343" s="243"/>
      <c r="F343" s="189"/>
      <c r="G343" s="245"/>
      <c r="H343" s="273"/>
      <c r="I343" s="568"/>
      <c r="J343" s="189"/>
      <c r="K343" s="246"/>
      <c r="L343" s="246"/>
      <c r="M343" s="169"/>
    </row>
    <row r="344" spans="2:13" ht="15">
      <c r="B344" s="241"/>
      <c r="C344" s="249">
        <v>4260</v>
      </c>
      <c r="D344" s="242" t="s">
        <v>77</v>
      </c>
      <c r="E344" s="243">
        <v>14700</v>
      </c>
      <c r="F344" s="189"/>
      <c r="G344" s="245"/>
      <c r="H344" s="273"/>
      <c r="I344" s="568">
        <v>14639.32</v>
      </c>
      <c r="J344" s="189"/>
      <c r="K344" s="246"/>
      <c r="L344" s="246"/>
      <c r="M344" s="169" t="s">
        <v>42</v>
      </c>
    </row>
    <row r="345" spans="2:13" ht="15">
      <c r="B345" s="241"/>
      <c r="C345" s="249">
        <v>4270</v>
      </c>
      <c r="D345" s="246" t="s">
        <v>58</v>
      </c>
      <c r="E345" s="243">
        <v>55100</v>
      </c>
      <c r="F345" s="189"/>
      <c r="G345" s="245"/>
      <c r="H345" s="273"/>
      <c r="I345" s="568">
        <v>55057.55</v>
      </c>
      <c r="J345" s="189"/>
      <c r="K345" s="246"/>
      <c r="L345" s="246"/>
      <c r="M345" s="169"/>
    </row>
    <row r="346" spans="2:13" ht="15">
      <c r="B346" s="241"/>
      <c r="C346" s="249">
        <v>4300</v>
      </c>
      <c r="D346" s="242" t="s">
        <v>62</v>
      </c>
      <c r="E346" s="243">
        <v>36900</v>
      </c>
      <c r="F346" s="189"/>
      <c r="G346" s="245"/>
      <c r="H346" s="436"/>
      <c r="I346" s="568">
        <v>36517.06</v>
      </c>
      <c r="J346" s="189"/>
      <c r="K346" s="246"/>
      <c r="L346" s="246"/>
      <c r="M346" s="97"/>
    </row>
    <row r="347" spans="2:13" ht="15">
      <c r="B347" s="241"/>
      <c r="C347" s="249">
        <v>4350</v>
      </c>
      <c r="D347" s="242" t="s">
        <v>340</v>
      </c>
      <c r="E347" s="243">
        <v>830</v>
      </c>
      <c r="F347" s="189"/>
      <c r="G347" s="245"/>
      <c r="H347" s="436"/>
      <c r="I347" s="568">
        <v>829.6</v>
      </c>
      <c r="J347" s="189"/>
      <c r="K347" s="246"/>
      <c r="L347" s="246"/>
      <c r="M347" s="97"/>
    </row>
    <row r="348" spans="2:13" ht="15">
      <c r="B348" s="241"/>
      <c r="C348" s="249">
        <v>4410</v>
      </c>
      <c r="D348" s="242" t="s">
        <v>783</v>
      </c>
      <c r="E348" s="243">
        <v>3100</v>
      </c>
      <c r="F348" s="189"/>
      <c r="G348" s="245"/>
      <c r="H348" s="273"/>
      <c r="I348" s="568">
        <v>3067.54</v>
      </c>
      <c r="J348" s="189"/>
      <c r="K348" s="246"/>
      <c r="L348" s="246"/>
      <c r="M348" s="169"/>
    </row>
    <row r="349" spans="2:13" ht="15">
      <c r="B349" s="241"/>
      <c r="C349" s="249">
        <v>4440</v>
      </c>
      <c r="D349" s="242" t="s">
        <v>821</v>
      </c>
      <c r="E349" s="243">
        <v>93600</v>
      </c>
      <c r="F349" s="189"/>
      <c r="G349" s="245"/>
      <c r="H349" s="273"/>
      <c r="I349" s="568">
        <v>93600</v>
      </c>
      <c r="J349" s="189"/>
      <c r="K349" s="246"/>
      <c r="L349" s="246"/>
      <c r="M349" s="169"/>
    </row>
    <row r="350" spans="2:13" ht="15">
      <c r="B350" s="241"/>
      <c r="C350" s="249">
        <v>6050</v>
      </c>
      <c r="D350" s="242" t="s">
        <v>802</v>
      </c>
      <c r="E350" s="243">
        <v>40143</v>
      </c>
      <c r="F350" s="189"/>
      <c r="G350" s="245"/>
      <c r="H350" s="273"/>
      <c r="I350" s="568">
        <v>19854</v>
      </c>
      <c r="J350" s="189"/>
      <c r="K350" s="246"/>
      <c r="L350" s="246"/>
      <c r="M350" s="169"/>
    </row>
    <row r="351" spans="2:13" ht="15">
      <c r="B351" s="241"/>
      <c r="C351" s="249">
        <v>6060</v>
      </c>
      <c r="D351" s="246" t="s">
        <v>807</v>
      </c>
      <c r="E351" s="243">
        <v>14000</v>
      </c>
      <c r="F351" s="189"/>
      <c r="G351" s="245"/>
      <c r="H351" s="273"/>
      <c r="I351" s="568">
        <v>13910</v>
      </c>
      <c r="J351" s="189"/>
      <c r="K351" s="246"/>
      <c r="L351" s="246"/>
      <c r="M351" s="169"/>
    </row>
    <row r="352" spans="2:13" ht="15">
      <c r="B352" s="338"/>
      <c r="C352" s="325"/>
      <c r="D352" s="322"/>
      <c r="E352" s="253"/>
      <c r="F352" s="254"/>
      <c r="G352" s="256"/>
      <c r="H352" s="277"/>
      <c r="I352" s="339"/>
      <c r="J352" s="254"/>
      <c r="K352" s="270"/>
      <c r="L352" s="270"/>
      <c r="M352" s="171"/>
    </row>
    <row r="353" spans="2:13" ht="15">
      <c r="B353" s="241" t="s">
        <v>339</v>
      </c>
      <c r="C353" s="437"/>
      <c r="D353" s="438" t="s">
        <v>300</v>
      </c>
      <c r="E353" s="243"/>
      <c r="F353" s="189">
        <f>SUM(E354:E361)</f>
        <v>133750</v>
      </c>
      <c r="G353" s="245"/>
      <c r="H353" s="273"/>
      <c r="I353" s="335"/>
      <c r="J353" s="576">
        <f>SUM(I354:I361)</f>
        <v>133126.5</v>
      </c>
      <c r="K353" s="246"/>
      <c r="L353" s="248">
        <f>J353/F353*100</f>
        <v>99.53383177570093</v>
      </c>
      <c r="M353" s="169"/>
    </row>
    <row r="354" spans="2:13" ht="15">
      <c r="B354" s="241"/>
      <c r="C354" s="249">
        <v>3020</v>
      </c>
      <c r="D354" s="242" t="s">
        <v>87</v>
      </c>
      <c r="E354" s="243">
        <v>8950</v>
      </c>
      <c r="F354" s="189"/>
      <c r="G354" s="245"/>
      <c r="H354" s="273"/>
      <c r="I354" s="568">
        <v>8774.29</v>
      </c>
      <c r="J354" s="189"/>
      <c r="K354" s="246"/>
      <c r="L354" s="246"/>
      <c r="M354" s="169"/>
    </row>
    <row r="355" spans="2:13" ht="15">
      <c r="B355" s="241"/>
      <c r="C355" s="249">
        <v>4010</v>
      </c>
      <c r="D355" s="242" t="s">
        <v>51</v>
      </c>
      <c r="E355" s="243">
        <v>89600</v>
      </c>
      <c r="F355" s="189"/>
      <c r="G355" s="245"/>
      <c r="H355" s="273"/>
      <c r="I355" s="568">
        <v>89560.56</v>
      </c>
      <c r="J355" s="189"/>
      <c r="K355" s="246"/>
      <c r="L355" s="246"/>
      <c r="M355" s="169"/>
    </row>
    <row r="356" spans="2:13" ht="15">
      <c r="B356" s="241"/>
      <c r="C356" s="249">
        <v>4040</v>
      </c>
      <c r="D356" s="242" t="s">
        <v>52</v>
      </c>
      <c r="E356" s="243">
        <v>7250</v>
      </c>
      <c r="F356" s="189"/>
      <c r="G356" s="245"/>
      <c r="H356" s="273"/>
      <c r="I356" s="568">
        <v>7075.48</v>
      </c>
      <c r="J356" s="189"/>
      <c r="K356" s="246"/>
      <c r="L356" s="246"/>
      <c r="M356" s="169"/>
    </row>
    <row r="357" spans="2:13" ht="15">
      <c r="B357" s="241"/>
      <c r="C357" s="249">
        <v>4110</v>
      </c>
      <c r="D357" s="242" t="s">
        <v>53</v>
      </c>
      <c r="E357" s="243">
        <v>17850</v>
      </c>
      <c r="F357" s="189"/>
      <c r="G357" s="245"/>
      <c r="H357" s="273"/>
      <c r="I357" s="568">
        <v>17694.53</v>
      </c>
      <c r="J357" s="189"/>
      <c r="K357" s="246"/>
      <c r="L357" s="246"/>
      <c r="M357" s="169"/>
    </row>
    <row r="358" spans="2:13" ht="15">
      <c r="B358" s="241"/>
      <c r="C358" s="249">
        <v>4120</v>
      </c>
      <c r="D358" s="242" t="s">
        <v>54</v>
      </c>
      <c r="E358" s="243">
        <v>2500</v>
      </c>
      <c r="F358" s="189"/>
      <c r="G358" s="245"/>
      <c r="H358" s="273"/>
      <c r="I358" s="568">
        <v>2487.83</v>
      </c>
      <c r="J358" s="189"/>
      <c r="K358" s="246"/>
      <c r="L358" s="246"/>
      <c r="M358" s="169"/>
    </row>
    <row r="359" spans="2:13" ht="15">
      <c r="B359" s="241"/>
      <c r="C359" s="249">
        <v>4210</v>
      </c>
      <c r="D359" s="242" t="s">
        <v>56</v>
      </c>
      <c r="E359" s="439">
        <v>1100</v>
      </c>
      <c r="F359" s="189"/>
      <c r="G359" s="245"/>
      <c r="H359" s="273"/>
      <c r="I359" s="568">
        <v>1092.41</v>
      </c>
      <c r="J359" s="189"/>
      <c r="K359" s="246"/>
      <c r="L359" s="246"/>
      <c r="M359" s="169"/>
    </row>
    <row r="360" spans="2:13" ht="15">
      <c r="B360" s="241"/>
      <c r="C360" s="249">
        <v>4410</v>
      </c>
      <c r="D360" s="242" t="s">
        <v>783</v>
      </c>
      <c r="E360" s="243">
        <v>200</v>
      </c>
      <c r="F360" s="189"/>
      <c r="G360" s="245"/>
      <c r="H360" s="273"/>
      <c r="I360" s="568">
        <v>141.4</v>
      </c>
      <c r="J360" s="189"/>
      <c r="K360" s="246"/>
      <c r="L360" s="246"/>
      <c r="M360" s="169"/>
    </row>
    <row r="361" spans="2:13" ht="15">
      <c r="B361" s="241"/>
      <c r="C361" s="249">
        <v>4440</v>
      </c>
      <c r="D361" s="242" t="s">
        <v>59</v>
      </c>
      <c r="E361" s="243">
        <v>6300</v>
      </c>
      <c r="F361" s="189"/>
      <c r="G361" s="245"/>
      <c r="H361" s="273"/>
      <c r="I361" s="568">
        <v>6300</v>
      </c>
      <c r="J361" s="189"/>
      <c r="K361" s="246"/>
      <c r="L361" s="246"/>
      <c r="M361" s="169"/>
    </row>
    <row r="362" spans="2:13" ht="11.25" customHeight="1">
      <c r="B362" s="241"/>
      <c r="C362" s="437"/>
      <c r="D362" s="438"/>
      <c r="E362" s="243"/>
      <c r="F362" s="189"/>
      <c r="G362" s="245"/>
      <c r="H362" s="273"/>
      <c r="I362" s="335"/>
      <c r="J362" s="189"/>
      <c r="K362" s="246"/>
      <c r="L362" s="246"/>
      <c r="M362" s="169"/>
    </row>
    <row r="363" spans="1:13" ht="15" hidden="1">
      <c r="A363" s="157"/>
      <c r="B363" s="338"/>
      <c r="C363" s="440"/>
      <c r="D363" s="441"/>
      <c r="E363" s="253"/>
      <c r="F363" s="254"/>
      <c r="G363" s="256"/>
      <c r="H363" s="277"/>
      <c r="I363" s="339"/>
      <c r="J363" s="254"/>
      <c r="K363" s="270"/>
      <c r="L363" s="270"/>
      <c r="M363" s="169"/>
    </row>
    <row r="364" spans="2:13" ht="15">
      <c r="B364" s="241" t="s">
        <v>431</v>
      </c>
      <c r="C364" s="439"/>
      <c r="D364" s="261" t="s">
        <v>784</v>
      </c>
      <c r="E364" s="243"/>
      <c r="F364" s="189">
        <f>SUM(E365:E382)</f>
        <v>1014328</v>
      </c>
      <c r="G364" s="245"/>
      <c r="H364" s="273"/>
      <c r="I364" s="335"/>
      <c r="J364" s="195">
        <f>SUM(I365:I381)</f>
        <v>978693.36</v>
      </c>
      <c r="K364" s="246"/>
      <c r="L364" s="248">
        <f>J364/F364*100</f>
        <v>96.48687209659992</v>
      </c>
      <c r="M364" s="169"/>
    </row>
    <row r="365" spans="2:13" ht="15">
      <c r="B365" s="241"/>
      <c r="C365" s="437">
        <v>3020</v>
      </c>
      <c r="D365" s="242" t="s">
        <v>87</v>
      </c>
      <c r="E365" s="243">
        <v>32250</v>
      </c>
      <c r="F365" s="189"/>
      <c r="G365" s="245"/>
      <c r="H365" s="273"/>
      <c r="I365" s="335">
        <v>32040.04</v>
      </c>
      <c r="J365" s="189"/>
      <c r="K365" s="246"/>
      <c r="L365" s="246"/>
      <c r="M365" s="169"/>
    </row>
    <row r="366" spans="2:14" ht="15">
      <c r="B366" s="241"/>
      <c r="C366" s="437">
        <v>4010</v>
      </c>
      <c r="D366" s="242" t="s">
        <v>51</v>
      </c>
      <c r="E366" s="243">
        <v>563900</v>
      </c>
      <c r="F366" s="189"/>
      <c r="G366" s="245"/>
      <c r="H366" s="273"/>
      <c r="I366" s="565">
        <v>548991</v>
      </c>
      <c r="J366" s="189"/>
      <c r="K366" s="246"/>
      <c r="L366" s="246"/>
      <c r="M366" s="169"/>
      <c r="N366" s="1" t="s">
        <v>785</v>
      </c>
    </row>
    <row r="367" spans="2:13" ht="15">
      <c r="B367" s="241"/>
      <c r="C367" s="437">
        <v>4040</v>
      </c>
      <c r="D367" s="242" t="s">
        <v>52</v>
      </c>
      <c r="E367" s="243">
        <v>40137</v>
      </c>
      <c r="F367" s="189"/>
      <c r="G367" s="245"/>
      <c r="H367" s="273"/>
      <c r="I367" s="565">
        <v>39847.78</v>
      </c>
      <c r="J367" s="189"/>
      <c r="K367" s="246"/>
      <c r="L367" s="246"/>
      <c r="M367" s="169"/>
    </row>
    <row r="368" spans="2:13" ht="15">
      <c r="B368" s="241"/>
      <c r="C368" s="437">
        <v>4110</v>
      </c>
      <c r="D368" s="242" t="s">
        <v>53</v>
      </c>
      <c r="E368" s="243">
        <v>117200</v>
      </c>
      <c r="F368" s="189"/>
      <c r="G368" s="245"/>
      <c r="H368" s="273"/>
      <c r="I368" s="565">
        <v>104706.99</v>
      </c>
      <c r="J368" s="189"/>
      <c r="K368" s="246"/>
      <c r="L368" s="246"/>
      <c r="M368" s="169"/>
    </row>
    <row r="369" spans="2:13" ht="15">
      <c r="B369" s="241"/>
      <c r="C369" s="437">
        <v>4120</v>
      </c>
      <c r="D369" s="242" t="s">
        <v>54</v>
      </c>
      <c r="E369" s="243">
        <v>15900</v>
      </c>
      <c r="F369" s="189"/>
      <c r="G369" s="245"/>
      <c r="H369" s="273"/>
      <c r="I369" s="565">
        <v>14446.12</v>
      </c>
      <c r="J369" s="189"/>
      <c r="K369" s="246"/>
      <c r="L369" s="246"/>
      <c r="M369" s="169"/>
    </row>
    <row r="370" spans="2:13" ht="15">
      <c r="B370" s="241"/>
      <c r="C370" s="437">
        <v>4170</v>
      </c>
      <c r="D370" s="242" t="s">
        <v>758</v>
      </c>
      <c r="E370" s="243">
        <v>8250</v>
      </c>
      <c r="F370" s="189"/>
      <c r="G370" s="245"/>
      <c r="H370" s="273"/>
      <c r="I370" s="565">
        <v>8204</v>
      </c>
      <c r="J370" s="189"/>
      <c r="K370" s="246"/>
      <c r="L370" s="246"/>
      <c r="M370" s="169"/>
    </row>
    <row r="371" spans="2:13" ht="15">
      <c r="B371" s="241"/>
      <c r="C371" s="437">
        <v>4210</v>
      </c>
      <c r="D371" s="242" t="s">
        <v>56</v>
      </c>
      <c r="E371" s="243">
        <v>50990</v>
      </c>
      <c r="F371" s="189"/>
      <c r="G371" s="245"/>
      <c r="H371" s="273"/>
      <c r="I371" s="565">
        <v>50849.7</v>
      </c>
      <c r="J371" s="189"/>
      <c r="K371" s="246"/>
      <c r="L371" s="246"/>
      <c r="M371" s="169"/>
    </row>
    <row r="372" spans="2:13" ht="15">
      <c r="B372" s="241"/>
      <c r="C372" s="437">
        <v>4220</v>
      </c>
      <c r="D372" s="242" t="s">
        <v>55</v>
      </c>
      <c r="E372" s="243">
        <v>37000</v>
      </c>
      <c r="F372" s="189"/>
      <c r="G372" s="245"/>
      <c r="H372" s="273"/>
      <c r="I372" s="565">
        <v>35502.02</v>
      </c>
      <c r="J372" s="189"/>
      <c r="K372" s="246"/>
      <c r="L372" s="246"/>
      <c r="M372" s="169"/>
    </row>
    <row r="373" spans="2:13" ht="15">
      <c r="B373" s="241"/>
      <c r="C373" s="437">
        <v>4240</v>
      </c>
      <c r="D373" s="242" t="s">
        <v>21</v>
      </c>
      <c r="E373" s="243">
        <v>3450</v>
      </c>
      <c r="F373" s="189"/>
      <c r="G373" s="245"/>
      <c r="H373" s="273"/>
      <c r="I373" s="565">
        <v>3209.11</v>
      </c>
      <c r="J373" s="189"/>
      <c r="K373" s="246"/>
      <c r="L373" s="246"/>
      <c r="M373" s="169"/>
    </row>
    <row r="374" spans="2:13" ht="15">
      <c r="B374" s="241"/>
      <c r="C374" s="437">
        <v>4260</v>
      </c>
      <c r="D374" s="242" t="s">
        <v>77</v>
      </c>
      <c r="E374" s="243">
        <v>46990</v>
      </c>
      <c r="F374" s="189"/>
      <c r="G374" s="245"/>
      <c r="H374" s="273"/>
      <c r="I374" s="565">
        <v>42843.88</v>
      </c>
      <c r="J374" s="189"/>
      <c r="K374" s="246"/>
      <c r="L374" s="246"/>
      <c r="M374" s="169"/>
    </row>
    <row r="375" spans="2:13" ht="15">
      <c r="B375" s="241"/>
      <c r="C375" s="249">
        <v>4270</v>
      </c>
      <c r="D375" s="246" t="s">
        <v>58</v>
      </c>
      <c r="E375" s="243">
        <v>26980</v>
      </c>
      <c r="F375" s="189"/>
      <c r="G375" s="245"/>
      <c r="H375" s="273"/>
      <c r="I375" s="565">
        <v>26936.46</v>
      </c>
      <c r="J375" s="189"/>
      <c r="K375" s="246"/>
      <c r="L375" s="246"/>
      <c r="M375" s="169"/>
    </row>
    <row r="376" spans="2:13" ht="15">
      <c r="B376" s="241"/>
      <c r="C376" s="437">
        <v>4300</v>
      </c>
      <c r="D376" s="242" t="s">
        <v>62</v>
      </c>
      <c r="E376" s="243">
        <v>32850</v>
      </c>
      <c r="F376" s="189"/>
      <c r="G376" s="245"/>
      <c r="H376" s="273"/>
      <c r="I376" s="565">
        <v>32823.72</v>
      </c>
      <c r="J376" s="189"/>
      <c r="K376" s="246"/>
      <c r="L376" s="246"/>
      <c r="M376" s="169"/>
    </row>
    <row r="377" spans="2:13" ht="15">
      <c r="B377" s="241"/>
      <c r="C377" s="437">
        <v>4350</v>
      </c>
      <c r="D377" s="242" t="s">
        <v>340</v>
      </c>
      <c r="E377" s="243">
        <v>413</v>
      </c>
      <c r="F377" s="189"/>
      <c r="G377" s="245"/>
      <c r="H377" s="273"/>
      <c r="I377" s="565">
        <v>332.6</v>
      </c>
      <c r="J377" s="189"/>
      <c r="K377" s="246"/>
      <c r="L377" s="246"/>
      <c r="M377" s="169"/>
    </row>
    <row r="378" spans="2:13" ht="15">
      <c r="B378" s="241"/>
      <c r="C378" s="437">
        <v>4410</v>
      </c>
      <c r="D378" s="242" t="s">
        <v>57</v>
      </c>
      <c r="E378" s="243">
        <v>2290</v>
      </c>
      <c r="F378" s="189"/>
      <c r="G378" s="245"/>
      <c r="H378" s="273"/>
      <c r="I378" s="565">
        <v>2267.76</v>
      </c>
      <c r="J378" s="189"/>
      <c r="K378" s="246"/>
      <c r="L378" s="246"/>
      <c r="M378" s="169"/>
    </row>
    <row r="379" spans="2:13" ht="15">
      <c r="B379" s="241"/>
      <c r="C379" s="437">
        <v>4420</v>
      </c>
      <c r="D379" s="242" t="s">
        <v>825</v>
      </c>
      <c r="E379" s="243">
        <v>1528</v>
      </c>
      <c r="F379" s="189"/>
      <c r="G379" s="245"/>
      <c r="H379" s="273"/>
      <c r="I379" s="565">
        <v>1527.18</v>
      </c>
      <c r="J379" s="189"/>
      <c r="K379" s="246"/>
      <c r="L379" s="246"/>
      <c r="M379" s="169"/>
    </row>
    <row r="380" spans="2:13" ht="15">
      <c r="B380" s="241"/>
      <c r="C380" s="437">
        <v>4430</v>
      </c>
      <c r="D380" s="242" t="s">
        <v>151</v>
      </c>
      <c r="E380" s="243">
        <v>400</v>
      </c>
      <c r="F380" s="189"/>
      <c r="G380" s="245"/>
      <c r="H380" s="273"/>
      <c r="I380" s="565">
        <v>365</v>
      </c>
      <c r="J380" s="189"/>
      <c r="K380" s="246"/>
      <c r="L380" s="246"/>
      <c r="M380" s="169"/>
    </row>
    <row r="381" spans="2:13" ht="15">
      <c r="B381" s="241"/>
      <c r="C381" s="249">
        <v>4440</v>
      </c>
      <c r="D381" s="242" t="s">
        <v>59</v>
      </c>
      <c r="E381" s="243">
        <v>33800</v>
      </c>
      <c r="F381" s="189"/>
      <c r="G381" s="245"/>
      <c r="H381" s="273"/>
      <c r="I381" s="565">
        <v>33800</v>
      </c>
      <c r="J381" s="189"/>
      <c r="K381" s="246"/>
      <c r="L381" s="246"/>
      <c r="M381" s="169"/>
    </row>
    <row r="382" spans="2:13" ht="15">
      <c r="B382" s="338"/>
      <c r="C382" s="440"/>
      <c r="D382" s="322"/>
      <c r="E382" s="253"/>
      <c r="F382" s="254"/>
      <c r="G382" s="256"/>
      <c r="H382" s="277"/>
      <c r="I382" s="339"/>
      <c r="J382" s="254"/>
      <c r="K382" s="270"/>
      <c r="L382" s="293"/>
      <c r="M382" s="171"/>
    </row>
    <row r="383" spans="2:13" ht="15" hidden="1">
      <c r="B383" s="188"/>
      <c r="C383" s="272"/>
      <c r="D383" s="189"/>
      <c r="E383" s="189"/>
      <c r="F383" s="189"/>
      <c r="G383" s="245"/>
      <c r="H383" s="273"/>
      <c r="I383" s="335"/>
      <c r="J383" s="189"/>
      <c r="K383" s="189"/>
      <c r="L383" s="189"/>
      <c r="M383" s="160"/>
    </row>
    <row r="384" spans="2:13" ht="15" hidden="1">
      <c r="B384" s="188"/>
      <c r="C384" s="272"/>
      <c r="D384" s="189"/>
      <c r="E384" s="189"/>
      <c r="F384" s="189"/>
      <c r="G384" s="245"/>
      <c r="H384" s="273"/>
      <c r="I384" s="335"/>
      <c r="J384" s="189"/>
      <c r="K384" s="189"/>
      <c r="L384" s="189"/>
      <c r="M384" s="160"/>
    </row>
    <row r="385" spans="2:13" ht="15" hidden="1">
      <c r="B385" s="188"/>
      <c r="C385" s="272"/>
      <c r="D385" s="189"/>
      <c r="E385" s="189"/>
      <c r="F385" s="189"/>
      <c r="G385" s="245"/>
      <c r="H385" s="273"/>
      <c r="I385" s="335"/>
      <c r="J385" s="189"/>
      <c r="K385" s="189"/>
      <c r="L385" s="189"/>
      <c r="M385" s="160"/>
    </row>
    <row r="386" spans="2:13" ht="15" hidden="1">
      <c r="B386" s="198" t="s">
        <v>65</v>
      </c>
      <c r="C386" s="199"/>
      <c r="D386" s="200" t="s">
        <v>66</v>
      </c>
      <c r="E386" s="201" t="s">
        <v>67</v>
      </c>
      <c r="F386" s="202" t="s">
        <v>27</v>
      </c>
      <c r="G386" s="327"/>
      <c r="H386" s="328"/>
      <c r="I386" s="442" t="s">
        <v>68</v>
      </c>
      <c r="J386" s="206"/>
      <c r="K386" s="207"/>
      <c r="L386" s="207"/>
      <c r="M386" s="9" t="s">
        <v>69</v>
      </c>
    </row>
    <row r="387" spans="2:13" ht="15" hidden="1">
      <c r="B387" s="208" t="s">
        <v>17</v>
      </c>
      <c r="C387" s="209" t="s">
        <v>70</v>
      </c>
      <c r="D387" s="210"/>
      <c r="E387" s="211" t="s">
        <v>71</v>
      </c>
      <c r="F387" s="212"/>
      <c r="G387" s="330"/>
      <c r="H387" s="331"/>
      <c r="I387" s="443" t="s">
        <v>72</v>
      </c>
      <c r="J387" s="215"/>
      <c r="K387" s="216"/>
      <c r="L387" s="216"/>
      <c r="M387" s="161"/>
    </row>
    <row r="388" spans="2:13" ht="15" hidden="1">
      <c r="B388" s="218"/>
      <c r="C388" s="219"/>
      <c r="D388" s="220" t="s">
        <v>410</v>
      </c>
      <c r="E388" s="221"/>
      <c r="F388" s="219"/>
      <c r="G388" s="239"/>
      <c r="H388" s="334"/>
      <c r="I388" s="336"/>
      <c r="J388" s="219"/>
      <c r="K388" s="224"/>
      <c r="L388" s="224"/>
      <c r="M388" s="163"/>
    </row>
    <row r="389" spans="2:26" ht="15">
      <c r="B389" s="444"/>
      <c r="C389" s="340"/>
      <c r="D389" s="445"/>
      <c r="E389" s="340"/>
      <c r="F389" s="340"/>
      <c r="G389" s="446"/>
      <c r="H389" s="340"/>
      <c r="I389" s="447"/>
      <c r="J389" s="448"/>
      <c r="K389" s="448"/>
      <c r="L389" s="294"/>
      <c r="M389" s="18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</row>
    <row r="390" spans="2:13" ht="15">
      <c r="B390" s="449" t="s">
        <v>65</v>
      </c>
      <c r="C390" s="450"/>
      <c r="D390" s="450" t="s">
        <v>66</v>
      </c>
      <c r="E390" s="451" t="s">
        <v>67</v>
      </c>
      <c r="F390" s="407" t="s">
        <v>786</v>
      </c>
      <c r="G390" s="452"/>
      <c r="H390" s="408"/>
      <c r="I390" s="205" t="s">
        <v>68</v>
      </c>
      <c r="J390" s="410"/>
      <c r="K390" s="411"/>
      <c r="L390" s="207" t="s">
        <v>97</v>
      </c>
      <c r="M390" s="32" t="s">
        <v>69</v>
      </c>
    </row>
    <row r="391" spans="2:13" ht="15">
      <c r="B391" s="453" t="s">
        <v>17</v>
      </c>
      <c r="C391" s="454" t="s">
        <v>70</v>
      </c>
      <c r="D391" s="210"/>
      <c r="E391" s="211" t="s">
        <v>71</v>
      </c>
      <c r="F391" s="212"/>
      <c r="G391" s="214"/>
      <c r="H391" s="412"/>
      <c r="I391" s="215" t="s">
        <v>72</v>
      </c>
      <c r="J391" s="215"/>
      <c r="K391" s="216"/>
      <c r="L391" s="217" t="s">
        <v>103</v>
      </c>
      <c r="M391" s="161"/>
    </row>
    <row r="392" spans="2:13" ht="15">
      <c r="B392" s="218"/>
      <c r="C392" s="219"/>
      <c r="D392" s="220" t="s">
        <v>410</v>
      </c>
      <c r="E392" s="221"/>
      <c r="F392" s="219"/>
      <c r="G392" s="224"/>
      <c r="H392" s="280"/>
      <c r="I392" s="360"/>
      <c r="J392" s="219"/>
      <c r="K392" s="224"/>
      <c r="L392" s="224"/>
      <c r="M392" s="163"/>
    </row>
    <row r="393" spans="2:13" ht="15">
      <c r="B393" s="225"/>
      <c r="C393" s="226"/>
      <c r="D393" s="227" t="s">
        <v>43</v>
      </c>
      <c r="E393" s="332"/>
      <c r="F393" s="226"/>
      <c r="G393" s="231"/>
      <c r="H393" s="333"/>
      <c r="I393" s="350"/>
      <c r="J393" s="227"/>
      <c r="K393" s="231"/>
      <c r="L393" s="231"/>
      <c r="M393" s="166"/>
    </row>
    <row r="394" spans="2:13" ht="15">
      <c r="B394" s="241" t="s">
        <v>461</v>
      </c>
      <c r="C394" s="353"/>
      <c r="D394" s="261" t="s">
        <v>462</v>
      </c>
      <c r="E394" s="243"/>
      <c r="F394" s="189">
        <f>SUM(E396:E412)</f>
        <v>721557</v>
      </c>
      <c r="G394" s="245"/>
      <c r="H394" s="273"/>
      <c r="I394" s="335"/>
      <c r="J394" s="189">
        <f>SUM(I396:I409)</f>
        <v>721262.51</v>
      </c>
      <c r="K394" s="246"/>
      <c r="L394" s="248">
        <f>J394/F394*100</f>
        <v>99.9591868695058</v>
      </c>
      <c r="M394" s="169"/>
    </row>
    <row r="395" spans="2:13" ht="15" hidden="1">
      <c r="B395" s="241"/>
      <c r="C395" s="353"/>
      <c r="D395" s="261"/>
      <c r="E395" s="243"/>
      <c r="F395" s="189"/>
      <c r="G395" s="245"/>
      <c r="H395" s="273"/>
      <c r="I395" s="335"/>
      <c r="J395" s="189"/>
      <c r="K395" s="246"/>
      <c r="L395" s="246"/>
      <c r="M395" s="169"/>
    </row>
    <row r="396" spans="2:13" ht="15">
      <c r="B396" s="241"/>
      <c r="C396" s="249">
        <v>3020</v>
      </c>
      <c r="D396" s="242" t="s">
        <v>87</v>
      </c>
      <c r="E396" s="243">
        <v>37750</v>
      </c>
      <c r="F396" s="189"/>
      <c r="G396" s="245"/>
      <c r="H396" s="273"/>
      <c r="I396" s="565">
        <v>37750</v>
      </c>
      <c r="J396" s="189"/>
      <c r="K396" s="246"/>
      <c r="L396" s="246"/>
      <c r="M396" s="169"/>
    </row>
    <row r="397" spans="2:13" ht="15">
      <c r="B397" s="241"/>
      <c r="C397" s="249">
        <v>4010</v>
      </c>
      <c r="D397" s="242" t="s">
        <v>51</v>
      </c>
      <c r="E397" s="243">
        <v>478600</v>
      </c>
      <c r="F397" s="189"/>
      <c r="G397" s="245"/>
      <c r="H397" s="273"/>
      <c r="I397" s="565">
        <v>478600</v>
      </c>
      <c r="J397" s="189"/>
      <c r="K397" s="246"/>
      <c r="L397" s="246"/>
      <c r="M397" s="169"/>
    </row>
    <row r="398" spans="2:13" ht="15">
      <c r="B398" s="241"/>
      <c r="C398" s="249">
        <v>4040</v>
      </c>
      <c r="D398" s="242" t="s">
        <v>52</v>
      </c>
      <c r="E398" s="243">
        <v>42800</v>
      </c>
      <c r="F398" s="189"/>
      <c r="G398" s="245"/>
      <c r="H398" s="273"/>
      <c r="I398" s="565">
        <v>42800</v>
      </c>
      <c r="J398" s="189"/>
      <c r="K398" s="246"/>
      <c r="L398" s="246"/>
      <c r="M398" s="169"/>
    </row>
    <row r="399" spans="2:13" ht="15">
      <c r="B399" s="241"/>
      <c r="C399" s="249">
        <v>4110</v>
      </c>
      <c r="D399" s="242" t="s">
        <v>53</v>
      </c>
      <c r="E399" s="243">
        <v>99500</v>
      </c>
      <c r="F399" s="189"/>
      <c r="G399" s="245"/>
      <c r="H399" s="273"/>
      <c r="I399" s="565">
        <v>99500</v>
      </c>
      <c r="J399" s="189"/>
      <c r="K399" s="246"/>
      <c r="L399" s="246"/>
      <c r="M399" s="169"/>
    </row>
    <row r="400" spans="2:13" ht="15">
      <c r="B400" s="241"/>
      <c r="C400" s="249">
        <v>4120</v>
      </c>
      <c r="D400" s="242" t="s">
        <v>54</v>
      </c>
      <c r="E400" s="243">
        <v>13600</v>
      </c>
      <c r="F400" s="189"/>
      <c r="G400" s="245"/>
      <c r="H400" s="273"/>
      <c r="I400" s="565">
        <v>13600</v>
      </c>
      <c r="J400" s="189"/>
      <c r="K400" s="246"/>
      <c r="L400" s="246"/>
      <c r="M400" s="169"/>
    </row>
    <row r="401" spans="2:13" ht="14.25" customHeight="1">
      <c r="B401" s="241"/>
      <c r="C401" s="249">
        <v>4210</v>
      </c>
      <c r="D401" s="242" t="s">
        <v>56</v>
      </c>
      <c r="E401" s="243">
        <v>4150</v>
      </c>
      <c r="F401" s="189"/>
      <c r="G401" s="245"/>
      <c r="H401" s="273"/>
      <c r="I401" s="565">
        <v>3938.79</v>
      </c>
      <c r="J401" s="189"/>
      <c r="K401" s="246"/>
      <c r="L401" s="246"/>
      <c r="M401" s="169"/>
    </row>
    <row r="402" spans="2:13" ht="13.5" customHeight="1">
      <c r="B402" s="241"/>
      <c r="C402" s="249">
        <v>4240</v>
      </c>
      <c r="D402" s="242" t="s">
        <v>21</v>
      </c>
      <c r="E402" s="243">
        <v>6000</v>
      </c>
      <c r="F402" s="189"/>
      <c r="G402" s="245"/>
      <c r="H402" s="273"/>
      <c r="I402" s="565">
        <v>5961</v>
      </c>
      <c r="J402" s="189"/>
      <c r="K402" s="246"/>
      <c r="L402" s="246"/>
      <c r="M402" s="169"/>
    </row>
    <row r="403" spans="2:13" ht="14.25" customHeight="1">
      <c r="B403" s="241"/>
      <c r="C403" s="249">
        <v>4260</v>
      </c>
      <c r="D403" s="242" t="s">
        <v>77</v>
      </c>
      <c r="E403" s="243">
        <v>4400</v>
      </c>
      <c r="F403" s="189"/>
      <c r="G403" s="245"/>
      <c r="H403" s="273"/>
      <c r="I403" s="565">
        <v>4383.48</v>
      </c>
      <c r="J403" s="189"/>
      <c r="K403" s="246"/>
      <c r="L403" s="246"/>
      <c r="M403" s="169"/>
    </row>
    <row r="404" spans="2:13" ht="15" hidden="1">
      <c r="B404" s="241"/>
      <c r="C404" s="249">
        <v>4270</v>
      </c>
      <c r="D404" s="242" t="s">
        <v>58</v>
      </c>
      <c r="E404" s="243"/>
      <c r="F404" s="189"/>
      <c r="G404" s="245"/>
      <c r="H404" s="273"/>
      <c r="I404" s="565"/>
      <c r="J404" s="189"/>
      <c r="K404" s="246"/>
      <c r="L404" s="246"/>
      <c r="M404" s="169"/>
    </row>
    <row r="405" spans="2:13" ht="15">
      <c r="B405" s="241"/>
      <c r="C405" s="249">
        <v>4300</v>
      </c>
      <c r="D405" s="242" t="s">
        <v>62</v>
      </c>
      <c r="E405" s="243">
        <v>2000</v>
      </c>
      <c r="F405" s="189"/>
      <c r="G405" s="245"/>
      <c r="H405" s="273"/>
      <c r="I405" s="565">
        <v>1992.06</v>
      </c>
      <c r="J405" s="189"/>
      <c r="K405" s="246"/>
      <c r="L405" s="246"/>
      <c r="M405" s="169"/>
    </row>
    <row r="406" spans="2:13" ht="15">
      <c r="B406" s="241"/>
      <c r="C406" s="249">
        <v>4350</v>
      </c>
      <c r="D406" s="242" t="s">
        <v>340</v>
      </c>
      <c r="E406" s="243">
        <v>2510</v>
      </c>
      <c r="F406" s="189"/>
      <c r="G406" s="245"/>
      <c r="H406" s="273"/>
      <c r="I406" s="565">
        <v>2500.96</v>
      </c>
      <c r="J406" s="189"/>
      <c r="K406" s="246"/>
      <c r="L406" s="246"/>
      <c r="M406" s="169"/>
    </row>
    <row r="407" spans="2:13" ht="15">
      <c r="B407" s="241"/>
      <c r="C407" s="249">
        <v>4410</v>
      </c>
      <c r="D407" s="242" t="s">
        <v>57</v>
      </c>
      <c r="E407" s="243">
        <v>700</v>
      </c>
      <c r="F407" s="189"/>
      <c r="G407" s="245"/>
      <c r="H407" s="273"/>
      <c r="I407" s="565">
        <v>689.22</v>
      </c>
      <c r="J407" s="189"/>
      <c r="K407" s="246"/>
      <c r="L407" s="246"/>
      <c r="M407" s="169"/>
    </row>
    <row r="408" spans="2:13" ht="12.75" customHeight="1">
      <c r="B408" s="241"/>
      <c r="C408" s="249">
        <v>4430</v>
      </c>
      <c r="D408" s="242" t="s">
        <v>151</v>
      </c>
      <c r="E408" s="243">
        <v>647</v>
      </c>
      <c r="F408" s="189"/>
      <c r="G408" s="245"/>
      <c r="H408" s="273"/>
      <c r="I408" s="565">
        <v>647</v>
      </c>
      <c r="J408" s="189"/>
      <c r="K408" s="246"/>
      <c r="L408" s="246"/>
      <c r="M408" s="169"/>
    </row>
    <row r="409" spans="2:13" ht="15" customHeight="1">
      <c r="B409" s="241"/>
      <c r="C409" s="249">
        <v>4440</v>
      </c>
      <c r="D409" s="242" t="s">
        <v>59</v>
      </c>
      <c r="E409" s="243">
        <v>28900</v>
      </c>
      <c r="F409" s="189"/>
      <c r="G409" s="245"/>
      <c r="H409" s="273"/>
      <c r="I409" s="565">
        <v>28900</v>
      </c>
      <c r="J409" s="189"/>
      <c r="K409" s="246"/>
      <c r="L409" s="246"/>
      <c r="M409" s="169"/>
    </row>
    <row r="410" spans="2:13" ht="9" customHeight="1">
      <c r="B410" s="338"/>
      <c r="C410" s="325"/>
      <c r="D410" s="322"/>
      <c r="E410" s="253"/>
      <c r="F410" s="254"/>
      <c r="G410" s="256"/>
      <c r="H410" s="277"/>
      <c r="I410" s="339"/>
      <c r="J410" s="254"/>
      <c r="K410" s="270"/>
      <c r="L410" s="270"/>
      <c r="M410" s="171"/>
    </row>
    <row r="411" spans="2:13" ht="9.75" customHeight="1">
      <c r="B411" s="234"/>
      <c r="C411" s="189"/>
      <c r="D411" s="259"/>
      <c r="E411" s="237"/>
      <c r="F411" s="236"/>
      <c r="G411" s="239"/>
      <c r="H411" s="334"/>
      <c r="I411" s="336"/>
      <c r="J411" s="236"/>
      <c r="K411" s="274"/>
      <c r="L411" s="274"/>
      <c r="M411" s="168"/>
    </row>
    <row r="412" spans="2:13" ht="15" hidden="1">
      <c r="B412" s="241"/>
      <c r="C412" s="189"/>
      <c r="D412" s="242"/>
      <c r="E412" s="243"/>
      <c r="F412" s="189"/>
      <c r="G412" s="245"/>
      <c r="H412" s="273"/>
      <c r="I412" s="335"/>
      <c r="J412" s="189"/>
      <c r="K412" s="246"/>
      <c r="L412" s="246"/>
      <c r="M412" s="169"/>
    </row>
    <row r="413" spans="2:13" ht="15">
      <c r="B413" s="241" t="s">
        <v>478</v>
      </c>
      <c r="C413" s="189"/>
      <c r="D413" s="261" t="s">
        <v>479</v>
      </c>
      <c r="E413" s="243"/>
      <c r="F413" s="189">
        <v>178228</v>
      </c>
      <c r="G413" s="245"/>
      <c r="H413" s="273"/>
      <c r="I413" s="335"/>
      <c r="J413" s="189">
        <f>SUM(I415:I428)</f>
        <v>176050.42</v>
      </c>
      <c r="K413" s="246"/>
      <c r="L413" s="248">
        <f>J413/F413*100</f>
        <v>98.77820544471128</v>
      </c>
      <c r="M413" s="169"/>
    </row>
    <row r="414" spans="2:13" ht="15" hidden="1">
      <c r="B414" s="241"/>
      <c r="C414" s="189"/>
      <c r="D414" s="261"/>
      <c r="E414" s="243"/>
      <c r="F414" s="189"/>
      <c r="G414" s="245"/>
      <c r="H414" s="273"/>
      <c r="I414" s="335"/>
      <c r="J414" s="189"/>
      <c r="K414" s="246"/>
      <c r="L414" s="246"/>
      <c r="M414" s="169"/>
    </row>
    <row r="415" spans="2:13" ht="15">
      <c r="B415" s="241"/>
      <c r="C415" s="272">
        <v>3020</v>
      </c>
      <c r="D415" s="242" t="s">
        <v>87</v>
      </c>
      <c r="E415" s="243">
        <v>180</v>
      </c>
      <c r="F415" s="189"/>
      <c r="G415" s="245"/>
      <c r="H415" s="273"/>
      <c r="I415" s="335">
        <v>176.66</v>
      </c>
      <c r="J415" s="189"/>
      <c r="K415" s="246"/>
      <c r="L415" s="246"/>
      <c r="M415" s="169"/>
    </row>
    <row r="416" spans="2:13" ht="15">
      <c r="B416" s="241"/>
      <c r="C416" s="272">
        <v>4010</v>
      </c>
      <c r="D416" s="242" t="s">
        <v>51</v>
      </c>
      <c r="E416" s="243">
        <v>23500</v>
      </c>
      <c r="F416" s="189"/>
      <c r="G416" s="245"/>
      <c r="H416" s="273"/>
      <c r="I416" s="335">
        <v>22730.87</v>
      </c>
      <c r="J416" s="189"/>
      <c r="K416" s="246"/>
      <c r="L416" s="246"/>
      <c r="M416" s="169"/>
    </row>
    <row r="417" spans="2:13" ht="15">
      <c r="B417" s="241"/>
      <c r="C417" s="272">
        <v>4040</v>
      </c>
      <c r="D417" s="242" t="s">
        <v>52</v>
      </c>
      <c r="E417" s="243">
        <v>1763</v>
      </c>
      <c r="F417" s="189"/>
      <c r="G417" s="245"/>
      <c r="H417" s="273"/>
      <c r="I417" s="335">
        <v>1762.23</v>
      </c>
      <c r="J417" s="189"/>
      <c r="K417" s="246"/>
      <c r="L417" s="246"/>
      <c r="M417" s="169"/>
    </row>
    <row r="418" spans="2:13" ht="15">
      <c r="B418" s="241"/>
      <c r="C418" s="272">
        <v>4110</v>
      </c>
      <c r="D418" s="242" t="s">
        <v>53</v>
      </c>
      <c r="E418" s="243">
        <v>6650</v>
      </c>
      <c r="F418" s="189"/>
      <c r="G418" s="245"/>
      <c r="H418" s="273"/>
      <c r="I418" s="335">
        <v>5897.38</v>
      </c>
      <c r="J418" s="189"/>
      <c r="K418" s="246"/>
      <c r="L418" s="246"/>
      <c r="M418" s="169"/>
    </row>
    <row r="419" spans="2:13" ht="15">
      <c r="B419" s="241"/>
      <c r="C419" s="272">
        <v>4170</v>
      </c>
      <c r="D419" s="242" t="s">
        <v>758</v>
      </c>
      <c r="E419" s="243">
        <v>12480</v>
      </c>
      <c r="F419" s="189"/>
      <c r="G419" s="245"/>
      <c r="H419" s="273"/>
      <c r="I419" s="335">
        <v>12304.5</v>
      </c>
      <c r="J419" s="189"/>
      <c r="K419" s="246"/>
      <c r="L419" s="246"/>
      <c r="M419" s="169"/>
    </row>
    <row r="420" spans="2:13" ht="15">
      <c r="B420" s="241"/>
      <c r="C420" s="272">
        <v>4120</v>
      </c>
      <c r="D420" s="242" t="s">
        <v>54</v>
      </c>
      <c r="E420" s="243">
        <v>940</v>
      </c>
      <c r="F420" s="189"/>
      <c r="G420" s="245"/>
      <c r="H420" s="273"/>
      <c r="I420" s="335">
        <v>600.07</v>
      </c>
      <c r="J420" s="189"/>
      <c r="K420" s="246"/>
      <c r="L420" s="246"/>
      <c r="M420" s="169"/>
    </row>
    <row r="421" spans="2:13" ht="15">
      <c r="B421" s="241"/>
      <c r="C421" s="272">
        <v>4210</v>
      </c>
      <c r="D421" s="242" t="s">
        <v>56</v>
      </c>
      <c r="E421" s="243">
        <v>18800</v>
      </c>
      <c r="F421" s="189"/>
      <c r="G421" s="245"/>
      <c r="H421" s="273"/>
      <c r="I421" s="335">
        <v>18796.59</v>
      </c>
      <c r="J421" s="189"/>
      <c r="K421" s="246"/>
      <c r="L421" s="246"/>
      <c r="M421" s="169"/>
    </row>
    <row r="422" spans="2:13" ht="14.25" customHeight="1" hidden="1">
      <c r="B422" s="241"/>
      <c r="C422" s="272">
        <v>4240</v>
      </c>
      <c r="D422" s="242" t="s">
        <v>21</v>
      </c>
      <c r="E422" s="243"/>
      <c r="F422" s="189"/>
      <c r="G422" s="245"/>
      <c r="H422" s="273"/>
      <c r="I422" s="335"/>
      <c r="J422" s="189"/>
      <c r="K422" s="246"/>
      <c r="L422" s="246"/>
      <c r="M422" s="169"/>
    </row>
    <row r="423" spans="2:13" ht="15" hidden="1">
      <c r="B423" s="241"/>
      <c r="C423" s="272">
        <v>4260</v>
      </c>
      <c r="D423" s="242" t="s">
        <v>77</v>
      </c>
      <c r="E423" s="243"/>
      <c r="F423" s="189"/>
      <c r="G423" s="245"/>
      <c r="H423" s="273"/>
      <c r="I423" s="335"/>
      <c r="J423" s="189"/>
      <c r="K423" s="246"/>
      <c r="L423" s="246"/>
      <c r="M423" s="169"/>
    </row>
    <row r="424" spans="2:13" ht="15" hidden="1">
      <c r="B424" s="241"/>
      <c r="C424" s="272">
        <v>4270</v>
      </c>
      <c r="D424" s="242" t="s">
        <v>58</v>
      </c>
      <c r="E424" s="243"/>
      <c r="F424" s="189"/>
      <c r="G424" s="245"/>
      <c r="H424" s="273"/>
      <c r="I424" s="335"/>
      <c r="J424" s="189"/>
      <c r="K424" s="246"/>
      <c r="L424" s="246"/>
      <c r="M424" s="169"/>
    </row>
    <row r="425" spans="2:13" ht="15">
      <c r="B425" s="241"/>
      <c r="C425" s="272">
        <v>4300</v>
      </c>
      <c r="D425" s="242" t="s">
        <v>62</v>
      </c>
      <c r="E425" s="243">
        <v>110315</v>
      </c>
      <c r="F425" s="189"/>
      <c r="G425" s="245"/>
      <c r="H425" s="273"/>
      <c r="I425" s="335">
        <v>110210.14</v>
      </c>
      <c r="J425" s="189"/>
      <c r="K425" s="246"/>
      <c r="L425" s="246"/>
      <c r="M425" s="169"/>
    </row>
    <row r="426" spans="2:13" ht="0.75" customHeight="1">
      <c r="B426" s="241"/>
      <c r="C426" s="272">
        <v>4410</v>
      </c>
      <c r="D426" s="242" t="s">
        <v>57</v>
      </c>
      <c r="E426" s="243">
        <v>2860</v>
      </c>
      <c r="F426" s="189"/>
      <c r="G426" s="245"/>
      <c r="H426" s="273"/>
      <c r="I426" s="335"/>
      <c r="J426" s="189"/>
      <c r="K426" s="246"/>
      <c r="L426" s="246"/>
      <c r="M426" s="169"/>
    </row>
    <row r="427" spans="2:13" ht="15">
      <c r="B427" s="241"/>
      <c r="C427" s="272">
        <v>4430</v>
      </c>
      <c r="D427" s="242" t="s">
        <v>151</v>
      </c>
      <c r="E427" s="243">
        <v>2860</v>
      </c>
      <c r="F427" s="189"/>
      <c r="G427" s="245"/>
      <c r="H427" s="273"/>
      <c r="I427" s="335">
        <v>2831.98</v>
      </c>
      <c r="J427" s="189"/>
      <c r="K427" s="246"/>
      <c r="L427" s="246"/>
      <c r="M427" s="169"/>
    </row>
    <row r="428" spans="2:13" ht="15">
      <c r="B428" s="241"/>
      <c r="C428" s="249">
        <v>4440</v>
      </c>
      <c r="D428" s="242" t="s">
        <v>59</v>
      </c>
      <c r="E428" s="243">
        <v>740</v>
      </c>
      <c r="F428" s="189"/>
      <c r="G428" s="245"/>
      <c r="H428" s="273"/>
      <c r="I428" s="335">
        <v>740</v>
      </c>
      <c r="J428" s="189"/>
      <c r="K428" s="246"/>
      <c r="L428" s="246"/>
      <c r="M428" s="169"/>
    </row>
    <row r="429" spans="2:13" ht="12" customHeight="1">
      <c r="B429" s="338"/>
      <c r="C429" s="455"/>
      <c r="D429" s="322"/>
      <c r="E429" s="253"/>
      <c r="F429" s="254"/>
      <c r="G429" s="256"/>
      <c r="H429" s="277"/>
      <c r="I429" s="339"/>
      <c r="J429" s="254"/>
      <c r="K429" s="270"/>
      <c r="L429" s="270"/>
      <c r="M429" s="171"/>
    </row>
    <row r="430" spans="2:13" ht="12" customHeight="1">
      <c r="B430" s="234"/>
      <c r="C430" s="236"/>
      <c r="D430" s="259"/>
      <c r="E430" s="237"/>
      <c r="F430" s="236"/>
      <c r="G430" s="239"/>
      <c r="H430" s="334"/>
      <c r="I430" s="336"/>
      <c r="J430" s="236"/>
      <c r="K430" s="274"/>
      <c r="L430" s="274"/>
      <c r="M430" s="168"/>
    </row>
    <row r="431" spans="2:13" ht="15">
      <c r="B431" s="241" t="s">
        <v>493</v>
      </c>
      <c r="C431" s="189"/>
      <c r="D431" s="261" t="s">
        <v>44</v>
      </c>
      <c r="E431" s="243"/>
      <c r="F431" s="189">
        <f>SUM(E433:E449)</f>
        <v>1470834</v>
      </c>
      <c r="G431" s="245"/>
      <c r="H431" s="273"/>
      <c r="I431" s="335"/>
      <c r="J431" s="562">
        <f>SUM(I433:I449)</f>
        <v>1160938.28</v>
      </c>
      <c r="K431" s="246"/>
      <c r="L431" s="248">
        <f>J431/F431*100</f>
        <v>78.93061215609649</v>
      </c>
      <c r="M431" s="169"/>
    </row>
    <row r="432" spans="2:13" ht="15" hidden="1">
      <c r="B432" s="241"/>
      <c r="C432" s="189"/>
      <c r="D432" s="261"/>
      <c r="E432" s="243"/>
      <c r="F432" s="189"/>
      <c r="G432" s="245"/>
      <c r="H432" s="273"/>
      <c r="I432" s="335"/>
      <c r="J432" s="189"/>
      <c r="K432" s="246"/>
      <c r="L432" s="246"/>
      <c r="M432" s="169"/>
    </row>
    <row r="433" spans="2:13" ht="15">
      <c r="B433" s="241"/>
      <c r="C433" s="272">
        <v>3020</v>
      </c>
      <c r="D433" s="242" t="s">
        <v>87</v>
      </c>
      <c r="E433" s="243">
        <v>600</v>
      </c>
      <c r="F433" s="189"/>
      <c r="G433" s="245"/>
      <c r="H433" s="273"/>
      <c r="I433" s="335">
        <v>504.65</v>
      </c>
      <c r="J433" s="189"/>
      <c r="K433" s="246"/>
      <c r="L433" s="246"/>
      <c r="M433" s="169"/>
    </row>
    <row r="434" spans="2:13" ht="15">
      <c r="B434" s="241"/>
      <c r="C434" s="272">
        <v>4010</v>
      </c>
      <c r="D434" s="242" t="s">
        <v>51</v>
      </c>
      <c r="E434" s="243">
        <v>119300</v>
      </c>
      <c r="F434" s="189"/>
      <c r="G434" s="245"/>
      <c r="H434" s="273"/>
      <c r="I434" s="335">
        <v>117824.13</v>
      </c>
      <c r="J434" s="189"/>
      <c r="K434" s="246"/>
      <c r="L434" s="246"/>
      <c r="M434" s="169"/>
    </row>
    <row r="435" spans="2:13" ht="15">
      <c r="B435" s="241"/>
      <c r="C435" s="272">
        <v>4040</v>
      </c>
      <c r="D435" s="242" t="s">
        <v>52</v>
      </c>
      <c r="E435" s="243">
        <v>8641</v>
      </c>
      <c r="F435" s="189"/>
      <c r="G435" s="245"/>
      <c r="H435" s="273"/>
      <c r="I435" s="335">
        <v>8640.05</v>
      </c>
      <c r="J435" s="189"/>
      <c r="K435" s="246"/>
      <c r="L435" s="246"/>
      <c r="M435" s="169"/>
    </row>
    <row r="436" spans="2:13" ht="15">
      <c r="B436" s="241"/>
      <c r="C436" s="272">
        <v>4110</v>
      </c>
      <c r="D436" s="242" t="s">
        <v>53</v>
      </c>
      <c r="E436" s="243">
        <v>23400</v>
      </c>
      <c r="F436" s="189"/>
      <c r="G436" s="245"/>
      <c r="H436" s="273"/>
      <c r="I436" s="335">
        <v>22382.13</v>
      </c>
      <c r="J436" s="189"/>
      <c r="K436" s="246"/>
      <c r="L436" s="246"/>
      <c r="M436" s="169"/>
    </row>
    <row r="437" spans="2:13" ht="15">
      <c r="B437" s="241"/>
      <c r="C437" s="272">
        <v>4120</v>
      </c>
      <c r="D437" s="242" t="s">
        <v>54</v>
      </c>
      <c r="E437" s="243">
        <v>3180</v>
      </c>
      <c r="F437" s="189"/>
      <c r="G437" s="245"/>
      <c r="H437" s="273"/>
      <c r="I437" s="335">
        <v>3029.79</v>
      </c>
      <c r="J437" s="189"/>
      <c r="K437" s="246"/>
      <c r="L437" s="246"/>
      <c r="M437" s="169"/>
    </row>
    <row r="438" spans="2:13" ht="15">
      <c r="B438" s="241"/>
      <c r="C438" s="437">
        <v>4170</v>
      </c>
      <c r="D438" s="242" t="s">
        <v>758</v>
      </c>
      <c r="E438" s="243">
        <v>490</v>
      </c>
      <c r="F438" s="189"/>
      <c r="G438" s="245"/>
      <c r="H438" s="273"/>
      <c r="I438" s="565">
        <v>490</v>
      </c>
      <c r="J438" s="189"/>
      <c r="K438" s="246"/>
      <c r="L438" s="246"/>
      <c r="M438" s="169"/>
    </row>
    <row r="439" spans="2:13" ht="15">
      <c r="B439" s="241"/>
      <c r="C439" s="272">
        <v>4210</v>
      </c>
      <c r="D439" s="242" t="s">
        <v>56</v>
      </c>
      <c r="E439" s="243">
        <v>11425</v>
      </c>
      <c r="F439" s="189"/>
      <c r="G439" s="245"/>
      <c r="H439" s="273"/>
      <c r="I439" s="335">
        <v>11424.66</v>
      </c>
      <c r="J439" s="189"/>
      <c r="K439" s="246"/>
      <c r="L439" s="246"/>
      <c r="M439" s="169"/>
    </row>
    <row r="440" spans="2:13" ht="15" hidden="1">
      <c r="B440" s="241"/>
      <c r="C440" s="272">
        <v>4240</v>
      </c>
      <c r="D440" s="242" t="s">
        <v>21</v>
      </c>
      <c r="E440" s="243"/>
      <c r="F440" s="189"/>
      <c r="G440" s="245"/>
      <c r="H440" s="273"/>
      <c r="I440" s="335"/>
      <c r="J440" s="189"/>
      <c r="K440" s="246"/>
      <c r="L440" s="246"/>
      <c r="M440" s="169"/>
    </row>
    <row r="441" spans="2:13" ht="15" hidden="1">
      <c r="B441" s="241"/>
      <c r="C441" s="272">
        <v>4260</v>
      </c>
      <c r="D441" s="242" t="s">
        <v>77</v>
      </c>
      <c r="E441" s="243"/>
      <c r="F441" s="189"/>
      <c r="G441" s="245"/>
      <c r="H441" s="273"/>
      <c r="I441" s="335"/>
      <c r="J441" s="189"/>
      <c r="K441" s="246"/>
      <c r="L441" s="246"/>
      <c r="M441" s="169"/>
    </row>
    <row r="442" spans="2:13" ht="15" hidden="1">
      <c r="B442" s="241"/>
      <c r="C442" s="272">
        <v>4270</v>
      </c>
      <c r="D442" s="242" t="s">
        <v>58</v>
      </c>
      <c r="E442" s="243"/>
      <c r="F442" s="189"/>
      <c r="G442" s="245"/>
      <c r="H442" s="273"/>
      <c r="I442" s="335"/>
      <c r="J442" s="189"/>
      <c r="K442" s="246"/>
      <c r="L442" s="246"/>
      <c r="M442" s="169"/>
    </row>
    <row r="443" spans="2:13" ht="15">
      <c r="B443" s="241"/>
      <c r="C443" s="272">
        <v>4300</v>
      </c>
      <c r="D443" s="242" t="s">
        <v>62</v>
      </c>
      <c r="E443" s="243">
        <v>6990</v>
      </c>
      <c r="F443" s="189"/>
      <c r="G443" s="245"/>
      <c r="H443" s="273"/>
      <c r="I443" s="335">
        <v>6964.88</v>
      </c>
      <c r="J443" s="189"/>
      <c r="K443" s="246"/>
      <c r="L443" s="246"/>
      <c r="M443" s="169"/>
    </row>
    <row r="444" spans="2:13" ht="15">
      <c r="B444" s="241"/>
      <c r="C444" s="272">
        <v>4350</v>
      </c>
      <c r="D444" s="242" t="s">
        <v>767</v>
      </c>
      <c r="E444" s="243">
        <v>200</v>
      </c>
      <c r="F444" s="189"/>
      <c r="G444" s="245"/>
      <c r="H444" s="273"/>
      <c r="I444" s="565">
        <v>200</v>
      </c>
      <c r="J444" s="189"/>
      <c r="K444" s="246"/>
      <c r="L444" s="246"/>
      <c r="M444" s="169"/>
    </row>
    <row r="445" spans="2:13" ht="15">
      <c r="B445" s="241"/>
      <c r="C445" s="272">
        <v>4410</v>
      </c>
      <c r="D445" s="242" t="s">
        <v>57</v>
      </c>
      <c r="E445" s="243">
        <v>1566</v>
      </c>
      <c r="F445" s="189"/>
      <c r="G445" s="245"/>
      <c r="H445" s="273"/>
      <c r="I445" s="335">
        <v>1496.56</v>
      </c>
      <c r="J445" s="189"/>
      <c r="K445" s="246"/>
      <c r="L445" s="246"/>
      <c r="M445" s="169"/>
    </row>
    <row r="446" spans="2:13" ht="15" hidden="1">
      <c r="B446" s="241"/>
      <c r="C446" s="272">
        <v>4430</v>
      </c>
      <c r="D446" s="242" t="s">
        <v>151</v>
      </c>
      <c r="E446" s="243"/>
      <c r="F446" s="189"/>
      <c r="G446" s="245"/>
      <c r="H446" s="273"/>
      <c r="I446" s="335"/>
      <c r="J446" s="189"/>
      <c r="K446" s="246"/>
      <c r="L446" s="246"/>
      <c r="M446" s="169"/>
    </row>
    <row r="447" spans="2:13" ht="15" hidden="1">
      <c r="B447" s="241"/>
      <c r="C447" s="272">
        <v>4430</v>
      </c>
      <c r="D447" s="242" t="s">
        <v>151</v>
      </c>
      <c r="E447" s="243"/>
      <c r="F447" s="189"/>
      <c r="G447" s="245"/>
      <c r="H447" s="273"/>
      <c r="I447" s="335"/>
      <c r="J447" s="189"/>
      <c r="K447" s="246"/>
      <c r="L447" s="246"/>
      <c r="M447" s="169"/>
    </row>
    <row r="448" spans="2:13" ht="15">
      <c r="B448" s="241"/>
      <c r="C448" s="249">
        <v>4440</v>
      </c>
      <c r="D448" s="242" t="s">
        <v>59</v>
      </c>
      <c r="E448" s="243">
        <v>3330</v>
      </c>
      <c r="F448" s="189"/>
      <c r="G448" s="245"/>
      <c r="H448" s="273"/>
      <c r="I448" s="565">
        <v>3330</v>
      </c>
      <c r="J448" s="189"/>
      <c r="K448" s="246"/>
      <c r="L448" s="246"/>
      <c r="M448" s="169"/>
    </row>
    <row r="449" spans="2:13" ht="15" customHeight="1">
      <c r="B449" s="338"/>
      <c r="C449" s="455">
        <v>6050</v>
      </c>
      <c r="D449" s="322" t="s">
        <v>116</v>
      </c>
      <c r="E449" s="253">
        <v>1291712</v>
      </c>
      <c r="F449" s="254"/>
      <c r="G449" s="256"/>
      <c r="H449" s="277"/>
      <c r="I449" s="357">
        <v>984651.43</v>
      </c>
      <c r="J449" s="257"/>
      <c r="K449" s="288"/>
      <c r="L449" s="288"/>
      <c r="M449" s="177"/>
    </row>
    <row r="450" spans="2:13" ht="11.25" customHeight="1">
      <c r="B450" s="241"/>
      <c r="C450" s="272"/>
      <c r="D450" s="242"/>
      <c r="E450" s="243"/>
      <c r="F450" s="189"/>
      <c r="G450" s="245"/>
      <c r="H450" s="273"/>
      <c r="I450" s="335"/>
      <c r="J450" s="189"/>
      <c r="K450" s="246"/>
      <c r="L450" s="246"/>
      <c r="M450" s="169"/>
    </row>
    <row r="451" spans="2:13" ht="15">
      <c r="B451" s="241" t="s">
        <v>787</v>
      </c>
      <c r="C451" s="272"/>
      <c r="D451" s="261" t="s">
        <v>61</v>
      </c>
      <c r="E451" s="243"/>
      <c r="F451" s="189">
        <f>SUM(E452:E453)</f>
        <v>10100</v>
      </c>
      <c r="G451" s="245"/>
      <c r="H451" s="273"/>
      <c r="I451" s="335"/>
      <c r="J451" s="189">
        <f>SUM(I451:I453)</f>
        <v>9692.81</v>
      </c>
      <c r="K451" s="246"/>
      <c r="L451" s="248">
        <f>J451/F451*100</f>
        <v>95.96841584158415</v>
      </c>
      <c r="M451" s="169"/>
    </row>
    <row r="452" spans="2:13" ht="15">
      <c r="B452" s="241"/>
      <c r="C452" s="272">
        <v>4300</v>
      </c>
      <c r="D452" s="242" t="s">
        <v>62</v>
      </c>
      <c r="E452" s="243">
        <v>8750</v>
      </c>
      <c r="F452" s="189"/>
      <c r="G452" s="245"/>
      <c r="H452" s="456"/>
      <c r="I452" s="457">
        <v>8440.59</v>
      </c>
      <c r="J452" s="189"/>
      <c r="K452" s="247"/>
      <c r="L452" s="458"/>
      <c r="M452" s="171"/>
    </row>
    <row r="453" spans="2:13" ht="15">
      <c r="B453" s="241"/>
      <c r="C453" s="272">
        <v>4410</v>
      </c>
      <c r="D453" s="242" t="s">
        <v>57</v>
      </c>
      <c r="E453" s="456">
        <v>1350</v>
      </c>
      <c r="F453" s="189"/>
      <c r="G453" s="245"/>
      <c r="H453" s="273"/>
      <c r="I453" s="335">
        <v>1252.22</v>
      </c>
      <c r="J453" s="189"/>
      <c r="K453" s="246"/>
      <c r="L453" s="247"/>
      <c r="M453" s="160"/>
    </row>
    <row r="454" spans="2:13" ht="12" customHeight="1">
      <c r="B454" s="241"/>
      <c r="C454" s="272"/>
      <c r="D454" s="242"/>
      <c r="E454" s="196"/>
      <c r="F454" s="189"/>
      <c r="G454" s="245"/>
      <c r="H454" s="273"/>
      <c r="I454" s="357"/>
      <c r="J454" s="257"/>
      <c r="K454" s="288"/>
      <c r="L454" s="289"/>
      <c r="M454" s="160"/>
    </row>
    <row r="455" spans="2:13" ht="12" customHeight="1">
      <c r="B455" s="234"/>
      <c r="C455" s="459"/>
      <c r="D455" s="259"/>
      <c r="E455" s="460"/>
      <c r="F455" s="236"/>
      <c r="G455" s="239"/>
      <c r="H455" s="461"/>
      <c r="I455" s="335"/>
      <c r="J455" s="189"/>
      <c r="K455" s="247"/>
      <c r="L455" s="247"/>
      <c r="M455" s="160"/>
    </row>
    <row r="456" spans="2:13" ht="15">
      <c r="B456" s="241" t="s">
        <v>508</v>
      </c>
      <c r="C456" s="189"/>
      <c r="D456" s="462" t="s">
        <v>64</v>
      </c>
      <c r="E456" s="189"/>
      <c r="F456" s="189">
        <f>SUM(E458:E459)</f>
        <v>55783</v>
      </c>
      <c r="G456" s="245"/>
      <c r="H456" s="273"/>
      <c r="I456" s="335"/>
      <c r="J456" s="189">
        <f>SUM(I456:I459)</f>
        <v>55782.46</v>
      </c>
      <c r="K456" s="246"/>
      <c r="L456" s="248">
        <f>J456/F456*100</f>
        <v>99.9990319631429</v>
      </c>
      <c r="M456" s="160"/>
    </row>
    <row r="457" spans="2:13" ht="15" hidden="1">
      <c r="B457" s="241"/>
      <c r="C457" s="189"/>
      <c r="D457" s="462"/>
      <c r="E457" s="189"/>
      <c r="F457" s="189"/>
      <c r="G457" s="245"/>
      <c r="H457" s="273"/>
      <c r="I457" s="335"/>
      <c r="J457" s="189"/>
      <c r="K457" s="246"/>
      <c r="L457" s="247"/>
      <c r="M457" s="160"/>
    </row>
    <row r="458" spans="2:13" ht="15">
      <c r="B458" s="241"/>
      <c r="C458" s="272">
        <v>4300</v>
      </c>
      <c r="D458" s="242" t="s">
        <v>62</v>
      </c>
      <c r="E458" s="189">
        <v>32083</v>
      </c>
      <c r="F458" s="189"/>
      <c r="G458" s="245"/>
      <c r="H458" s="273"/>
      <c r="I458" s="335">
        <v>32082.46</v>
      </c>
      <c r="J458" s="189"/>
      <c r="K458" s="246"/>
      <c r="L458" s="247"/>
      <c r="M458" s="160"/>
    </row>
    <row r="459" spans="2:13" ht="15">
      <c r="B459" s="241"/>
      <c r="C459" s="463">
        <v>4440</v>
      </c>
      <c r="D459" s="273" t="s">
        <v>59</v>
      </c>
      <c r="E459" s="189">
        <v>23700</v>
      </c>
      <c r="F459" s="189"/>
      <c r="G459" s="245"/>
      <c r="H459" s="273"/>
      <c r="I459" s="565">
        <v>23700</v>
      </c>
      <c r="J459" s="189"/>
      <c r="K459" s="246"/>
      <c r="L459" s="247"/>
      <c r="M459" s="160"/>
    </row>
    <row r="460" spans="2:13" ht="15">
      <c r="B460" s="364"/>
      <c r="C460" s="293"/>
      <c r="D460" s="293"/>
      <c r="E460" s="267"/>
      <c r="F460" s="257"/>
      <c r="G460" s="269"/>
      <c r="H460" s="385"/>
      <c r="I460" s="357"/>
      <c r="J460" s="257"/>
      <c r="K460" s="288"/>
      <c r="L460" s="289"/>
      <c r="M460" s="160"/>
    </row>
    <row r="461" spans="2:13" ht="15">
      <c r="B461" s="346"/>
      <c r="C461" s="229"/>
      <c r="D461" s="347" t="s">
        <v>521</v>
      </c>
      <c r="E461" s="228"/>
      <c r="F461" s="229"/>
      <c r="G461" s="223"/>
      <c r="H461" s="468"/>
      <c r="I461" s="469"/>
      <c r="J461" s="229"/>
      <c r="K461" s="223"/>
      <c r="L461" s="223"/>
      <c r="M461" s="163"/>
    </row>
    <row r="462" spans="2:13" ht="15">
      <c r="B462" s="346"/>
      <c r="C462" s="229"/>
      <c r="D462" s="347" t="s">
        <v>522</v>
      </c>
      <c r="E462" s="228"/>
      <c r="F462" s="229"/>
      <c r="G462" s="376">
        <f>SUM(F463:F477)</f>
        <v>78000</v>
      </c>
      <c r="H462" s="470"/>
      <c r="I462" s="471"/>
      <c r="J462" s="347"/>
      <c r="K462" s="376">
        <f>SUM(J464:J475)</f>
        <v>73545.46</v>
      </c>
      <c r="L462" s="542">
        <f>K462/G462*100</f>
        <v>94.28905128205129</v>
      </c>
      <c r="M462" s="166"/>
    </row>
    <row r="463" spans="2:13" ht="15">
      <c r="B463" s="472"/>
      <c r="C463" s="473"/>
      <c r="D463" s="298"/>
      <c r="E463" s="474"/>
      <c r="F463" s="298"/>
      <c r="G463" s="475"/>
      <c r="H463" s="476"/>
      <c r="I463" s="477"/>
      <c r="J463" s="298"/>
      <c r="K463" s="301"/>
      <c r="L463" s="301"/>
      <c r="M463" s="168"/>
    </row>
    <row r="464" spans="2:13" ht="15">
      <c r="B464" s="271" t="s">
        <v>523</v>
      </c>
      <c r="C464" s="353"/>
      <c r="D464" s="194" t="s">
        <v>524</v>
      </c>
      <c r="E464" s="243"/>
      <c r="F464" s="189">
        <f>SUM(E466:E476)</f>
        <v>78000</v>
      </c>
      <c r="G464" s="245"/>
      <c r="H464" s="273"/>
      <c r="I464" s="335"/>
      <c r="J464" s="189">
        <f>SUM(I464:I474)</f>
        <v>73545.46</v>
      </c>
      <c r="K464" s="246"/>
      <c r="L464" s="248">
        <f>J464/F464*100</f>
        <v>94.28905128205129</v>
      </c>
      <c r="M464" s="169"/>
    </row>
    <row r="465" spans="2:13" ht="15" hidden="1">
      <c r="B465" s="271"/>
      <c r="C465" s="353"/>
      <c r="D465" s="194"/>
      <c r="E465" s="243"/>
      <c r="F465" s="189"/>
      <c r="G465" s="245"/>
      <c r="H465" s="273"/>
      <c r="I465" s="335"/>
      <c r="J465" s="189"/>
      <c r="K465" s="246"/>
      <c r="L465" s="246"/>
      <c r="M465" s="169"/>
    </row>
    <row r="466" spans="2:13" ht="13.5" customHeight="1">
      <c r="B466" s="271"/>
      <c r="C466" s="249">
        <v>2820</v>
      </c>
      <c r="D466" s="243" t="s">
        <v>804</v>
      </c>
      <c r="E466" s="243">
        <v>14000</v>
      </c>
      <c r="F466" s="189"/>
      <c r="G466" s="245"/>
      <c r="H466" s="273"/>
      <c r="I466" s="565">
        <v>14000</v>
      </c>
      <c r="J466" s="189"/>
      <c r="K466" s="246"/>
      <c r="L466" s="246"/>
      <c r="M466" s="169"/>
    </row>
    <row r="467" spans="2:13" ht="15" hidden="1">
      <c r="B467" s="271"/>
      <c r="C467" s="249">
        <v>3000</v>
      </c>
      <c r="D467" s="243" t="s">
        <v>803</v>
      </c>
      <c r="E467" s="243">
        <v>0</v>
      </c>
      <c r="F467" s="189"/>
      <c r="G467" s="245"/>
      <c r="H467" s="273"/>
      <c r="I467" s="335">
        <v>0</v>
      </c>
      <c r="J467" s="189"/>
      <c r="K467" s="246"/>
      <c r="L467" s="246"/>
      <c r="M467" s="169"/>
    </row>
    <row r="468" spans="2:13" ht="15">
      <c r="B468" s="271"/>
      <c r="C468" s="437">
        <v>4170</v>
      </c>
      <c r="D468" s="242" t="s">
        <v>758</v>
      </c>
      <c r="E468" s="243">
        <v>3300</v>
      </c>
      <c r="F468" s="189"/>
      <c r="G468" s="245"/>
      <c r="H468" s="273"/>
      <c r="I468" s="565">
        <v>3275</v>
      </c>
      <c r="J468" s="189"/>
      <c r="K468" s="246"/>
      <c r="L468" s="246"/>
      <c r="M468" s="169"/>
    </row>
    <row r="469" spans="2:13" ht="15">
      <c r="B469" s="271"/>
      <c r="C469" s="249">
        <v>4110</v>
      </c>
      <c r="D469" s="195" t="s">
        <v>388</v>
      </c>
      <c r="E469" s="243">
        <v>100</v>
      </c>
      <c r="F469" s="189"/>
      <c r="G469" s="245"/>
      <c r="H469" s="273"/>
      <c r="I469" s="335"/>
      <c r="J469" s="189"/>
      <c r="K469" s="246"/>
      <c r="L469" s="246"/>
      <c r="M469" s="169"/>
    </row>
    <row r="470" spans="2:13" ht="15">
      <c r="B470" s="271"/>
      <c r="C470" s="249">
        <v>4120</v>
      </c>
      <c r="D470" s="189" t="s">
        <v>54</v>
      </c>
      <c r="E470" s="243">
        <v>50</v>
      </c>
      <c r="F470" s="189"/>
      <c r="G470" s="245"/>
      <c r="H470" s="273"/>
      <c r="I470" s="335"/>
      <c r="J470" s="189"/>
      <c r="K470" s="246"/>
      <c r="L470" s="246"/>
      <c r="M470" s="169"/>
    </row>
    <row r="471" spans="2:13" ht="15">
      <c r="B471" s="271"/>
      <c r="C471" s="249">
        <v>4210</v>
      </c>
      <c r="D471" s="189" t="s">
        <v>56</v>
      </c>
      <c r="E471" s="243">
        <v>36400</v>
      </c>
      <c r="F471" s="189"/>
      <c r="G471" s="245"/>
      <c r="H471" s="273"/>
      <c r="I471" s="335">
        <v>34707.17</v>
      </c>
      <c r="J471" s="189"/>
      <c r="K471" s="246"/>
      <c r="L471" s="246"/>
      <c r="M471" s="169"/>
    </row>
    <row r="472" spans="2:13" ht="15">
      <c r="B472" s="579"/>
      <c r="C472" s="272">
        <v>4350</v>
      </c>
      <c r="D472" s="242" t="s">
        <v>767</v>
      </c>
      <c r="E472" s="243">
        <v>800</v>
      </c>
      <c r="F472" s="189"/>
      <c r="G472" s="245"/>
      <c r="H472" s="273"/>
      <c r="I472" s="565">
        <v>732</v>
      </c>
      <c r="J472" s="189"/>
      <c r="K472" s="246"/>
      <c r="L472" s="246"/>
      <c r="M472" s="169"/>
    </row>
    <row r="473" spans="2:13" ht="15">
      <c r="B473" s="271"/>
      <c r="C473" s="249">
        <v>4300</v>
      </c>
      <c r="D473" s="189" t="s">
        <v>62</v>
      </c>
      <c r="E473" s="243">
        <v>23175</v>
      </c>
      <c r="F473" s="189"/>
      <c r="G473" s="245"/>
      <c r="H473" s="273"/>
      <c r="I473" s="335">
        <v>20659.69</v>
      </c>
      <c r="J473" s="189"/>
      <c r="K473" s="246"/>
      <c r="L473" s="246"/>
      <c r="M473" s="169"/>
    </row>
    <row r="474" spans="2:13" ht="15">
      <c r="B474" s="271"/>
      <c r="C474" s="249">
        <v>4410</v>
      </c>
      <c r="D474" s="189" t="s">
        <v>57</v>
      </c>
      <c r="E474" s="243">
        <v>175</v>
      </c>
      <c r="F474" s="189"/>
      <c r="G474" s="245"/>
      <c r="H474" s="273"/>
      <c r="I474" s="565">
        <v>171.6</v>
      </c>
      <c r="J474" s="189"/>
      <c r="K474" s="246"/>
      <c r="L474" s="246"/>
      <c r="M474" s="169"/>
    </row>
    <row r="475" spans="2:13" ht="11.25" customHeight="1" thickBot="1">
      <c r="B475" s="291"/>
      <c r="C475" s="478"/>
      <c r="D475" s="267"/>
      <c r="E475" s="267"/>
      <c r="F475" s="257"/>
      <c r="G475" s="294"/>
      <c r="H475" s="479"/>
      <c r="I475" s="480"/>
      <c r="J475" s="257"/>
      <c r="K475" s="289"/>
      <c r="L475" s="481"/>
      <c r="M475" s="160"/>
    </row>
    <row r="476" spans="2:13" ht="0.75" customHeight="1" hidden="1" thickBot="1">
      <c r="B476" s="241"/>
      <c r="C476" s="249"/>
      <c r="D476" s="242"/>
      <c r="E476" s="243"/>
      <c r="F476" s="189"/>
      <c r="G476" s="245"/>
      <c r="H476" s="273"/>
      <c r="I476" s="466"/>
      <c r="J476" s="427"/>
      <c r="K476" s="432"/>
      <c r="L476" s="432"/>
      <c r="M476" s="169"/>
    </row>
    <row r="477" spans="2:13" ht="2.25" customHeight="1" hidden="1">
      <c r="B477" s="482"/>
      <c r="C477" s="483"/>
      <c r="D477" s="484"/>
      <c r="E477" s="485"/>
      <c r="F477" s="485"/>
      <c r="G477" s="486"/>
      <c r="H477" s="486"/>
      <c r="I477" s="335"/>
      <c r="J477" s="189"/>
      <c r="K477" s="189"/>
      <c r="L477" s="189"/>
      <c r="M477" s="169"/>
    </row>
    <row r="478" spans="2:13" ht="15" hidden="1">
      <c r="B478" s="188"/>
      <c r="C478" s="272"/>
      <c r="D478" s="189"/>
      <c r="E478" s="189"/>
      <c r="F478" s="189"/>
      <c r="G478" s="196"/>
      <c r="H478" s="196"/>
      <c r="I478" s="335"/>
      <c r="J478" s="189"/>
      <c r="K478" s="189"/>
      <c r="L478" s="189"/>
      <c r="M478" s="169"/>
    </row>
    <row r="479" spans="2:13" ht="13.5" customHeight="1" hidden="1">
      <c r="B479" s="188"/>
      <c r="C479" s="189"/>
      <c r="D479" s="189"/>
      <c r="E479" s="189"/>
      <c r="F479" s="189"/>
      <c r="G479" s="196"/>
      <c r="H479" s="196"/>
      <c r="I479" s="335"/>
      <c r="J479" s="189"/>
      <c r="K479" s="189"/>
      <c r="L479" s="189"/>
      <c r="M479" s="171"/>
    </row>
    <row r="480" spans="2:13" ht="16.5" customHeight="1" hidden="1" thickBot="1">
      <c r="B480" s="487"/>
      <c r="C480" s="433"/>
      <c r="D480" s="433"/>
      <c r="E480" s="189"/>
      <c r="F480" s="433"/>
      <c r="G480" s="488"/>
      <c r="H480" s="489"/>
      <c r="I480" s="435"/>
      <c r="J480" s="427"/>
      <c r="K480" s="427"/>
      <c r="L480" s="427"/>
      <c r="M480" s="169"/>
    </row>
    <row r="481" spans="2:13" ht="15" customHeight="1">
      <c r="B481" s="403" t="s">
        <v>65</v>
      </c>
      <c r="C481" s="404"/>
      <c r="D481" s="490" t="s">
        <v>66</v>
      </c>
      <c r="E481" s="451" t="s">
        <v>67</v>
      </c>
      <c r="F481" s="407" t="s">
        <v>28</v>
      </c>
      <c r="G481" s="408"/>
      <c r="H481" s="409"/>
      <c r="I481" s="205" t="s">
        <v>68</v>
      </c>
      <c r="J481" s="410"/>
      <c r="K481" s="411"/>
      <c r="L481" s="207" t="s">
        <v>97</v>
      </c>
      <c r="M481" s="9" t="s">
        <v>69</v>
      </c>
    </row>
    <row r="482" spans="2:13" ht="15" customHeight="1">
      <c r="B482" s="208" t="s">
        <v>17</v>
      </c>
      <c r="C482" s="491" t="s">
        <v>70</v>
      </c>
      <c r="D482" s="492"/>
      <c r="E482" s="307" t="s">
        <v>71</v>
      </c>
      <c r="F482" s="212"/>
      <c r="G482" s="214"/>
      <c r="H482" s="412"/>
      <c r="I482" s="215" t="s">
        <v>72</v>
      </c>
      <c r="J482" s="215"/>
      <c r="K482" s="216"/>
      <c r="L482" s="217" t="s">
        <v>103</v>
      </c>
      <c r="M482" s="161"/>
    </row>
    <row r="483" spans="2:13" ht="15" customHeight="1">
      <c r="B483" s="218"/>
      <c r="C483" s="222"/>
      <c r="D483" s="493" t="s">
        <v>788</v>
      </c>
      <c r="E483" s="229"/>
      <c r="F483" s="219"/>
      <c r="G483" s="224"/>
      <c r="H483" s="280"/>
      <c r="I483" s="360"/>
      <c r="J483" s="219"/>
      <c r="K483" s="224"/>
      <c r="L483" s="224"/>
      <c r="M483" s="163"/>
    </row>
    <row r="484" spans="2:13" ht="15" customHeight="1">
      <c r="B484" s="281"/>
      <c r="C484" s="378"/>
      <c r="D484" s="379" t="s">
        <v>537</v>
      </c>
      <c r="E484" s="282"/>
      <c r="F484" s="229"/>
      <c r="G484" s="376">
        <f>SUM(F485:F537)</f>
        <v>2356754</v>
      </c>
      <c r="H484" s="333"/>
      <c r="I484" s="350"/>
      <c r="J484" s="227"/>
      <c r="K484" s="283">
        <f>SUM(J485:J533)</f>
        <v>2269738.9100000006</v>
      </c>
      <c r="L484" s="541">
        <f>K484/G484*100</f>
        <v>96.30784163302579</v>
      </c>
      <c r="M484" s="179"/>
    </row>
    <row r="485" spans="2:13" ht="15" customHeight="1">
      <c r="B485" s="295" t="s">
        <v>789</v>
      </c>
      <c r="C485" s="366"/>
      <c r="D485" s="494" t="s">
        <v>790</v>
      </c>
      <c r="E485" s="189"/>
      <c r="F485" s="236">
        <f>SUM(E486)</f>
        <v>80000</v>
      </c>
      <c r="G485" s="495"/>
      <c r="H485" s="496"/>
      <c r="I485" s="335"/>
      <c r="J485" s="189">
        <f>SUM(I486:I486)</f>
        <v>30542.61</v>
      </c>
      <c r="K485" s="302"/>
      <c r="L485" s="248">
        <f>J485/F485*100</f>
        <v>38.178262499999995</v>
      </c>
      <c r="M485" s="169"/>
    </row>
    <row r="486" spans="2:13" ht="15" customHeight="1">
      <c r="B486" s="271"/>
      <c r="C486" s="497" t="s">
        <v>808</v>
      </c>
      <c r="D486" s="365" t="s">
        <v>809</v>
      </c>
      <c r="E486" s="257">
        <v>80000</v>
      </c>
      <c r="F486" s="254"/>
      <c r="G486" s="256"/>
      <c r="H486" s="498"/>
      <c r="I486" s="499">
        <v>30542.61</v>
      </c>
      <c r="J486" s="340"/>
      <c r="K486" s="289"/>
      <c r="L486" s="288"/>
      <c r="M486" s="177"/>
    </row>
    <row r="487" spans="2:13" ht="15" customHeight="1">
      <c r="B487" s="290"/>
      <c r="C487" s="290"/>
      <c r="D487" s="500"/>
      <c r="E487" s="501"/>
      <c r="F487" s="189"/>
      <c r="G487" s="239"/>
      <c r="H487" s="461"/>
      <c r="I487" s="196"/>
      <c r="J487" s="189"/>
      <c r="K487" s="302"/>
      <c r="L487" s="248"/>
      <c r="M487" s="169"/>
    </row>
    <row r="488" spans="2:13" ht="15" customHeight="1">
      <c r="B488" s="271" t="s">
        <v>792</v>
      </c>
      <c r="C488" s="271"/>
      <c r="D488" s="502" t="s">
        <v>793</v>
      </c>
      <c r="E488" s="243"/>
      <c r="F488" s="189">
        <f>SUM(E489:E498)</f>
        <v>1448140</v>
      </c>
      <c r="G488" s="245"/>
      <c r="H488" s="503"/>
      <c r="I488" s="196"/>
      <c r="J488" s="189">
        <f>SUM(I489:I499)</f>
        <v>1432606.2100000002</v>
      </c>
      <c r="K488" s="247"/>
      <c r="L488" s="248">
        <f>J488/F488*100</f>
        <v>98.92732815887967</v>
      </c>
      <c r="M488" s="169"/>
    </row>
    <row r="489" spans="2:13" ht="15" customHeight="1">
      <c r="B489" s="271"/>
      <c r="C489" s="504" t="s">
        <v>794</v>
      </c>
      <c r="D489" s="505" t="s">
        <v>798</v>
      </c>
      <c r="E489" s="243">
        <v>570</v>
      </c>
      <c r="F489" s="189"/>
      <c r="G489" s="245"/>
      <c r="H489" s="503"/>
      <c r="I489" s="564">
        <v>570</v>
      </c>
      <c r="J489" s="335"/>
      <c r="K489" s="247"/>
      <c r="L489" s="246"/>
      <c r="M489" s="169"/>
    </row>
    <row r="490" spans="2:13" ht="15" customHeight="1">
      <c r="B490" s="271"/>
      <c r="C490" s="504" t="s">
        <v>791</v>
      </c>
      <c r="D490" s="243" t="s">
        <v>120</v>
      </c>
      <c r="E490" s="243">
        <v>1403730</v>
      </c>
      <c r="F490" s="189"/>
      <c r="G490" s="245"/>
      <c r="H490" s="503"/>
      <c r="I490" s="564">
        <v>1388662.86</v>
      </c>
      <c r="J490" s="335"/>
      <c r="K490" s="247"/>
      <c r="L490" s="246"/>
      <c r="M490" s="169"/>
    </row>
    <row r="491" spans="2:13" ht="15" customHeight="1">
      <c r="B491" s="271"/>
      <c r="C491" s="504" t="s">
        <v>0</v>
      </c>
      <c r="D491" s="243" t="s">
        <v>51</v>
      </c>
      <c r="E491" s="243">
        <v>24594</v>
      </c>
      <c r="F491" s="189"/>
      <c r="G491" s="245"/>
      <c r="H491" s="503"/>
      <c r="I491" s="564">
        <v>24300</v>
      </c>
      <c r="J491" s="335"/>
      <c r="K491" s="247"/>
      <c r="L491" s="246"/>
      <c r="M491" s="169"/>
    </row>
    <row r="492" spans="2:13" ht="15" customHeight="1">
      <c r="B492" s="271"/>
      <c r="C492" s="437">
        <v>4040</v>
      </c>
      <c r="D492" s="242" t="s">
        <v>52</v>
      </c>
      <c r="E492" s="243">
        <v>1020</v>
      </c>
      <c r="F492" s="189"/>
      <c r="G492" s="245"/>
      <c r="H492" s="503"/>
      <c r="I492" s="564">
        <v>1019.85</v>
      </c>
      <c r="J492" s="335"/>
      <c r="K492" s="247"/>
      <c r="L492" s="246"/>
      <c r="M492" s="169"/>
    </row>
    <row r="493" spans="2:13" ht="15" customHeight="1">
      <c r="B493" s="271"/>
      <c r="C493" s="504" t="s">
        <v>1</v>
      </c>
      <c r="D493" s="243" t="s">
        <v>53</v>
      </c>
      <c r="E493" s="243">
        <v>6793</v>
      </c>
      <c r="F493" s="189"/>
      <c r="G493" s="245"/>
      <c r="H493" s="503"/>
      <c r="I493" s="564">
        <v>6791.73</v>
      </c>
      <c r="J493" s="335"/>
      <c r="K493" s="247"/>
      <c r="L493" s="246"/>
      <c r="M493" s="169"/>
    </row>
    <row r="494" spans="2:13" ht="15" customHeight="1">
      <c r="B494" s="271"/>
      <c r="C494" s="504" t="s">
        <v>2</v>
      </c>
      <c r="D494" s="243" t="s">
        <v>54</v>
      </c>
      <c r="E494" s="243">
        <v>614</v>
      </c>
      <c r="F494" s="189"/>
      <c r="G494" s="245"/>
      <c r="H494" s="503"/>
      <c r="I494" s="564">
        <v>547.52</v>
      </c>
      <c r="J494" s="335"/>
      <c r="K494" s="247"/>
      <c r="L494" s="246"/>
      <c r="M494" s="169"/>
    </row>
    <row r="495" spans="2:13" ht="15" customHeight="1">
      <c r="B495" s="271"/>
      <c r="C495" s="504" t="s">
        <v>3</v>
      </c>
      <c r="D495" s="506" t="s">
        <v>765</v>
      </c>
      <c r="E495" s="243">
        <v>2636</v>
      </c>
      <c r="F495" s="189"/>
      <c r="G495" s="245"/>
      <c r="H495" s="503"/>
      <c r="I495" s="564">
        <v>2532</v>
      </c>
      <c r="J495" s="335"/>
      <c r="K495" s="247"/>
      <c r="L495" s="246"/>
      <c r="M495" s="169"/>
    </row>
    <row r="496" spans="2:13" ht="15" customHeight="1">
      <c r="B496" s="271"/>
      <c r="C496" s="504" t="s">
        <v>4</v>
      </c>
      <c r="D496" s="506" t="s">
        <v>62</v>
      </c>
      <c r="E496" s="243">
        <v>6627</v>
      </c>
      <c r="F496" s="189"/>
      <c r="G496" s="245"/>
      <c r="H496" s="503"/>
      <c r="I496" s="564">
        <v>6627</v>
      </c>
      <c r="J496" s="335"/>
      <c r="K496" s="247"/>
      <c r="L496" s="246"/>
      <c r="M496" s="169"/>
    </row>
    <row r="497" spans="2:13" ht="15" customHeight="1">
      <c r="B497" s="271"/>
      <c r="C497" s="504" t="s">
        <v>5</v>
      </c>
      <c r="D497" s="506" t="s">
        <v>764</v>
      </c>
      <c r="E497" s="243">
        <v>600</v>
      </c>
      <c r="F497" s="189"/>
      <c r="G497" s="245"/>
      <c r="H497" s="503"/>
      <c r="I497" s="564">
        <v>600</v>
      </c>
      <c r="J497" s="335"/>
      <c r="K497" s="247"/>
      <c r="L497" s="246"/>
      <c r="M497" s="169"/>
    </row>
    <row r="498" spans="2:13" ht="15" customHeight="1">
      <c r="B498" s="271"/>
      <c r="C498" s="504" t="s">
        <v>6</v>
      </c>
      <c r="D498" s="249" t="s">
        <v>59</v>
      </c>
      <c r="E498" s="243">
        <v>956</v>
      </c>
      <c r="F498" s="189"/>
      <c r="G498" s="245"/>
      <c r="H498" s="503"/>
      <c r="I498" s="564">
        <v>955.25</v>
      </c>
      <c r="J498" s="335"/>
      <c r="K498" s="247"/>
      <c r="L498" s="246"/>
      <c r="M498" s="169"/>
    </row>
    <row r="499" spans="2:13" ht="15" customHeight="1">
      <c r="B499" s="271" t="s">
        <v>7</v>
      </c>
      <c r="C499" s="504"/>
      <c r="D499" s="502" t="s">
        <v>8</v>
      </c>
      <c r="E499" s="243"/>
      <c r="F499" s="189">
        <f>SUM(E500)</f>
        <v>2557</v>
      </c>
      <c r="G499" s="245"/>
      <c r="H499" s="503"/>
      <c r="I499" s="196"/>
      <c r="J499" s="189">
        <f>SUM(I500:I500)</f>
        <v>2247.75</v>
      </c>
      <c r="K499" s="247"/>
      <c r="L499" s="248">
        <f>J499/F499*100</f>
        <v>87.90574892452092</v>
      </c>
      <c r="M499" s="169"/>
    </row>
    <row r="500" spans="2:13" ht="15" customHeight="1">
      <c r="B500" s="271"/>
      <c r="C500" s="504" t="s">
        <v>9</v>
      </c>
      <c r="D500" s="506" t="s">
        <v>8</v>
      </c>
      <c r="E500" s="243">
        <v>2557</v>
      </c>
      <c r="F500" s="189"/>
      <c r="G500" s="244"/>
      <c r="H500" s="244"/>
      <c r="I500" s="196">
        <v>2247.75</v>
      </c>
      <c r="J500" s="335"/>
      <c r="K500" s="247"/>
      <c r="L500" s="246"/>
      <c r="M500" s="169"/>
    </row>
    <row r="501" spans="2:13" ht="15" customHeight="1">
      <c r="B501" s="271"/>
      <c r="C501" s="249"/>
      <c r="D501" s="189"/>
      <c r="E501" s="243"/>
      <c r="F501" s="189"/>
      <c r="G501" s="245"/>
      <c r="H501" s="273"/>
      <c r="I501" s="357"/>
      <c r="J501" s="257"/>
      <c r="K501" s="289"/>
      <c r="L501" s="507"/>
      <c r="M501" s="169"/>
    </row>
    <row r="502" spans="2:13" ht="15" customHeight="1">
      <c r="B502" s="290" t="s">
        <v>10</v>
      </c>
      <c r="C502" s="508"/>
      <c r="D502" s="358" t="s">
        <v>11</v>
      </c>
      <c r="E502" s="237"/>
      <c r="F502" s="236">
        <f>SUM(E504:E505)</f>
        <v>165305</v>
      </c>
      <c r="G502" s="239"/>
      <c r="H502" s="334"/>
      <c r="I502" s="335"/>
      <c r="J502" s="562">
        <f>SUM(I504:I505)</f>
        <v>155516.89</v>
      </c>
      <c r="K502" s="247"/>
      <c r="L502" s="248">
        <f>J502/F502*100</f>
        <v>94.07875744835306</v>
      </c>
      <c r="M502" s="169"/>
    </row>
    <row r="503" spans="2:13" ht="15" customHeight="1">
      <c r="B503" s="271"/>
      <c r="C503" s="509"/>
      <c r="D503" s="194"/>
      <c r="E503" s="243"/>
      <c r="F503" s="189"/>
      <c r="G503" s="245"/>
      <c r="H503" s="273"/>
      <c r="I503" s="335"/>
      <c r="J503" s="189"/>
      <c r="K503" s="247"/>
      <c r="L503" s="246"/>
      <c r="M503" s="169"/>
    </row>
    <row r="504" spans="2:13" ht="15" customHeight="1">
      <c r="B504" s="271"/>
      <c r="C504" s="249">
        <v>3110</v>
      </c>
      <c r="D504" s="189" t="s">
        <v>120</v>
      </c>
      <c r="E504" s="243">
        <v>165305</v>
      </c>
      <c r="F504" s="189"/>
      <c r="G504" s="245"/>
      <c r="H504" s="273"/>
      <c r="I504" s="565">
        <v>155516.89</v>
      </c>
      <c r="J504" s="189"/>
      <c r="K504" s="247"/>
      <c r="L504" s="246"/>
      <c r="M504" s="169"/>
    </row>
    <row r="505" spans="2:13" ht="15" customHeight="1">
      <c r="B505" s="252"/>
      <c r="C505" s="325"/>
      <c r="D505" s="254"/>
      <c r="E505" s="253"/>
      <c r="F505" s="254"/>
      <c r="G505" s="256"/>
      <c r="H505" s="277"/>
      <c r="I505" s="357"/>
      <c r="J505" s="257"/>
      <c r="K505" s="288"/>
      <c r="L505" s="293"/>
      <c r="M505" s="169"/>
    </row>
    <row r="506" spans="2:13" ht="15" customHeight="1">
      <c r="B506" s="271"/>
      <c r="C506" s="249"/>
      <c r="D506" s="189"/>
      <c r="E506" s="243"/>
      <c r="F506" s="189"/>
      <c r="G506" s="245"/>
      <c r="H506" s="273"/>
      <c r="I506" s="335"/>
      <c r="J506" s="189"/>
      <c r="K506" s="246"/>
      <c r="L506" s="246"/>
      <c r="M506" s="169"/>
    </row>
    <row r="507" spans="2:13" ht="15" customHeight="1">
      <c r="B507" s="271" t="s">
        <v>12</v>
      </c>
      <c r="C507" s="353"/>
      <c r="D507" s="194" t="s">
        <v>544</v>
      </c>
      <c r="E507" s="243"/>
      <c r="F507" s="189">
        <f>SUM(E508)</f>
        <v>6100</v>
      </c>
      <c r="G507" s="245"/>
      <c r="H507" s="273"/>
      <c r="I507" s="335"/>
      <c r="J507" s="562">
        <f>SUM(I508)</f>
        <v>6086.8</v>
      </c>
      <c r="K507" s="246"/>
      <c r="L507" s="248">
        <f>J507/F507*100</f>
        <v>99.78360655737704</v>
      </c>
      <c r="M507" s="169"/>
    </row>
    <row r="508" spans="2:13" ht="15" customHeight="1">
      <c r="B508" s="271"/>
      <c r="C508" s="249">
        <v>3110</v>
      </c>
      <c r="D508" s="189" t="s">
        <v>120</v>
      </c>
      <c r="E508" s="243">
        <v>6100</v>
      </c>
      <c r="F508" s="189"/>
      <c r="G508" s="245"/>
      <c r="H508" s="273"/>
      <c r="I508" s="565">
        <v>6086.8</v>
      </c>
      <c r="J508" s="189"/>
      <c r="K508" s="246"/>
      <c r="L508" s="246"/>
      <c r="M508" s="169"/>
    </row>
    <row r="509" spans="2:18" ht="15" customHeight="1">
      <c r="B509" s="291"/>
      <c r="C509" s="292"/>
      <c r="D509" s="293"/>
      <c r="E509" s="267"/>
      <c r="F509" s="257"/>
      <c r="G509" s="269"/>
      <c r="H509" s="385"/>
      <c r="I509" s="340"/>
      <c r="J509" s="257"/>
      <c r="K509" s="288"/>
      <c r="L509" s="293"/>
      <c r="M509" s="177"/>
      <c r="N509" s="157"/>
      <c r="O509" s="157"/>
      <c r="P509" s="157"/>
      <c r="Q509" s="157"/>
      <c r="R509" s="157"/>
    </row>
    <row r="510" spans="2:13" ht="15" customHeight="1">
      <c r="B510" s="271" t="s">
        <v>13</v>
      </c>
      <c r="C510" s="242"/>
      <c r="D510" s="194" t="s">
        <v>550</v>
      </c>
      <c r="E510" s="243"/>
      <c r="F510" s="189">
        <f>SUM(E511:E522)</f>
        <v>228700</v>
      </c>
      <c r="G510" s="245"/>
      <c r="H510" s="273"/>
      <c r="I510" s="335"/>
      <c r="J510" s="562">
        <f>SUM(I511:I522)</f>
        <v>225588.49000000002</v>
      </c>
      <c r="K510" s="246"/>
      <c r="L510" s="248">
        <f>J510/F510*100</f>
        <v>98.63947966768694</v>
      </c>
      <c r="M510" s="169"/>
    </row>
    <row r="511" spans="2:13" ht="15" customHeight="1">
      <c r="B511" s="271"/>
      <c r="C511" s="249">
        <v>3020</v>
      </c>
      <c r="D511" s="195" t="s">
        <v>45</v>
      </c>
      <c r="E511" s="243">
        <v>2106</v>
      </c>
      <c r="F511" s="189"/>
      <c r="G511" s="245"/>
      <c r="H511" s="273"/>
      <c r="I511" s="335">
        <v>2105.92</v>
      </c>
      <c r="J511" s="189"/>
      <c r="K511" s="246"/>
      <c r="L511" s="246"/>
      <c r="M511" s="169"/>
    </row>
    <row r="512" spans="2:13" ht="15" customHeight="1">
      <c r="B512" s="271"/>
      <c r="C512" s="249">
        <v>4010</v>
      </c>
      <c r="D512" s="189" t="s">
        <v>51</v>
      </c>
      <c r="E512" s="243">
        <v>150896</v>
      </c>
      <c r="F512" s="189"/>
      <c r="G512" s="245"/>
      <c r="H512" s="273"/>
      <c r="I512" s="335">
        <v>149349.72</v>
      </c>
      <c r="J512" s="189"/>
      <c r="K512" s="246"/>
      <c r="L512" s="246"/>
      <c r="M512" s="169"/>
    </row>
    <row r="513" spans="2:16" ht="15" customHeight="1">
      <c r="B513" s="271"/>
      <c r="C513" s="249">
        <v>4040</v>
      </c>
      <c r="D513" s="189" t="s">
        <v>52</v>
      </c>
      <c r="E513" s="243">
        <v>11529</v>
      </c>
      <c r="F513" s="189"/>
      <c r="G513" s="245"/>
      <c r="H513" s="273"/>
      <c r="I513" s="335">
        <v>11528.92</v>
      </c>
      <c r="J513" s="189"/>
      <c r="K513" s="246"/>
      <c r="L513" s="246"/>
      <c r="M513" s="169"/>
      <c r="P513" s="157"/>
    </row>
    <row r="514" spans="2:13" ht="15" customHeight="1">
      <c r="B514" s="271"/>
      <c r="C514" s="249">
        <v>4110</v>
      </c>
      <c r="D514" s="189" t="s">
        <v>53</v>
      </c>
      <c r="E514" s="243">
        <v>29545</v>
      </c>
      <c r="F514" s="189"/>
      <c r="G514" s="245"/>
      <c r="H514" s="273"/>
      <c r="I514" s="565">
        <v>28234.4</v>
      </c>
      <c r="J514" s="189"/>
      <c r="K514" s="246"/>
      <c r="L514" s="246"/>
      <c r="M514" s="169"/>
    </row>
    <row r="515" spans="2:13" ht="15" customHeight="1">
      <c r="B515" s="271"/>
      <c r="C515" s="249">
        <v>4170</v>
      </c>
      <c r="D515" s="189" t="s">
        <v>758</v>
      </c>
      <c r="E515" s="243">
        <v>3980</v>
      </c>
      <c r="F515" s="189"/>
      <c r="G515" s="245"/>
      <c r="H515" s="273"/>
      <c r="I515" s="335">
        <v>3820.52</v>
      </c>
      <c r="J515" s="189"/>
      <c r="K515" s="246"/>
      <c r="L515" s="246"/>
      <c r="M515" s="169"/>
    </row>
    <row r="516" spans="2:13" ht="15" customHeight="1">
      <c r="B516" s="271"/>
      <c r="C516" s="249">
        <v>4120</v>
      </c>
      <c r="D516" s="189" t="s">
        <v>54</v>
      </c>
      <c r="E516" s="243">
        <v>600</v>
      </c>
      <c r="F516" s="189"/>
      <c r="G516" s="245"/>
      <c r="H516" s="273"/>
      <c r="I516" s="565">
        <v>600</v>
      </c>
      <c r="J516" s="189"/>
      <c r="K516" s="246"/>
      <c r="L516" s="246"/>
      <c r="M516" s="169"/>
    </row>
    <row r="517" spans="2:13" ht="15" customHeight="1">
      <c r="B517" s="271"/>
      <c r="C517" s="249">
        <v>4210</v>
      </c>
      <c r="D517" s="189" t="s">
        <v>56</v>
      </c>
      <c r="E517" s="243">
        <v>8917</v>
      </c>
      <c r="F517" s="189"/>
      <c r="G517" s="245"/>
      <c r="H517" s="273"/>
      <c r="I517" s="335">
        <v>8916.19</v>
      </c>
      <c r="J517" s="189"/>
      <c r="K517" s="246"/>
      <c r="L517" s="246"/>
      <c r="M517" s="169"/>
    </row>
    <row r="518" spans="2:13" ht="15" customHeight="1">
      <c r="B518" s="271"/>
      <c r="C518" s="249">
        <v>4260</v>
      </c>
      <c r="D518" s="189" t="s">
        <v>77</v>
      </c>
      <c r="E518" s="243">
        <v>700</v>
      </c>
      <c r="F518" s="189"/>
      <c r="G518" s="245"/>
      <c r="H518" s="273"/>
      <c r="I518" s="565">
        <v>700</v>
      </c>
      <c r="J518" s="189"/>
      <c r="K518" s="246"/>
      <c r="L518" s="246"/>
      <c r="M518" s="169"/>
    </row>
    <row r="519" spans="2:13" ht="15" customHeight="1">
      <c r="B519" s="271"/>
      <c r="C519" s="249">
        <v>4300</v>
      </c>
      <c r="D519" s="189" t="s">
        <v>62</v>
      </c>
      <c r="E519" s="243">
        <v>12211</v>
      </c>
      <c r="F519" s="189"/>
      <c r="G519" s="245"/>
      <c r="H519" s="273"/>
      <c r="I519" s="335">
        <v>12174.82</v>
      </c>
      <c r="J519" s="189"/>
      <c r="K519" s="246"/>
      <c r="L519" s="246"/>
      <c r="M519" s="169"/>
    </row>
    <row r="520" spans="2:13" ht="15" customHeight="1">
      <c r="B520" s="271"/>
      <c r="C520" s="249">
        <v>4350</v>
      </c>
      <c r="D520" s="189" t="s">
        <v>767</v>
      </c>
      <c r="E520" s="243">
        <v>200</v>
      </c>
      <c r="F520" s="189"/>
      <c r="G520" s="245"/>
      <c r="H520" s="273"/>
      <c r="I520" s="565">
        <v>200</v>
      </c>
      <c r="J520" s="189"/>
      <c r="K520" s="246"/>
      <c r="L520" s="246"/>
      <c r="M520" s="169"/>
    </row>
    <row r="521" spans="2:13" ht="15" customHeight="1">
      <c r="B521" s="271"/>
      <c r="C521" s="249">
        <v>4410</v>
      </c>
      <c r="D521" s="189" t="s">
        <v>57</v>
      </c>
      <c r="E521" s="243">
        <v>3876</v>
      </c>
      <c r="F521" s="189"/>
      <c r="G521" s="245"/>
      <c r="H521" s="273"/>
      <c r="I521" s="335">
        <v>3818.75</v>
      </c>
      <c r="J521" s="189"/>
      <c r="K521" s="246"/>
      <c r="L521" s="246"/>
      <c r="M521" s="169"/>
    </row>
    <row r="522" spans="2:13" ht="15" customHeight="1">
      <c r="B522" s="271"/>
      <c r="C522" s="249">
        <v>4440</v>
      </c>
      <c r="D522" s="242" t="s">
        <v>59</v>
      </c>
      <c r="E522" s="243">
        <v>4140</v>
      </c>
      <c r="F522" s="189"/>
      <c r="G522" s="245"/>
      <c r="H522" s="273"/>
      <c r="I522" s="335">
        <v>4139.25</v>
      </c>
      <c r="J522" s="189"/>
      <c r="K522" s="246"/>
      <c r="L522" s="246"/>
      <c r="M522" s="169"/>
    </row>
    <row r="523" spans="2:13" ht="14.25" customHeight="1">
      <c r="B523" s="271"/>
      <c r="C523" s="249"/>
      <c r="D523" s="189"/>
      <c r="E523" s="243"/>
      <c r="F523" s="189"/>
      <c r="G523" s="245"/>
      <c r="H523" s="273"/>
      <c r="I523" s="335"/>
      <c r="J523" s="189"/>
      <c r="K523" s="246"/>
      <c r="L523" s="246"/>
      <c r="M523" s="169"/>
    </row>
    <row r="524" spans="2:13" ht="0.75" customHeight="1">
      <c r="B524" s="252"/>
      <c r="C524" s="325"/>
      <c r="D524" s="254"/>
      <c r="E524" s="253"/>
      <c r="F524" s="254"/>
      <c r="G524" s="256"/>
      <c r="H524" s="277"/>
      <c r="I524" s="510"/>
      <c r="J524" s="254"/>
      <c r="K524" s="270"/>
      <c r="L524" s="322"/>
      <c r="M524" s="169"/>
    </row>
    <row r="525" spans="2:13" ht="15" customHeight="1">
      <c r="B525" s="271" t="s">
        <v>14</v>
      </c>
      <c r="C525" s="242"/>
      <c r="D525" s="194" t="s">
        <v>46</v>
      </c>
      <c r="E525" s="243"/>
      <c r="F525" s="189">
        <f>SUM(E526:E529)</f>
        <v>6000</v>
      </c>
      <c r="G525" s="245"/>
      <c r="H525" s="273"/>
      <c r="I525" s="335"/>
      <c r="J525" s="189"/>
      <c r="K525" s="246"/>
      <c r="L525" s="248">
        <f>J525/F525*100</f>
        <v>0</v>
      </c>
      <c r="M525" s="169"/>
    </row>
    <row r="526" spans="2:13" ht="15" customHeight="1">
      <c r="B526" s="271"/>
      <c r="C526" s="249">
        <v>4210</v>
      </c>
      <c r="D526" s="189" t="s">
        <v>56</v>
      </c>
      <c r="E526" s="243">
        <v>200</v>
      </c>
      <c r="F526" s="189"/>
      <c r="G526" s="245"/>
      <c r="H526" s="273"/>
      <c r="I526" s="335"/>
      <c r="J526" s="189"/>
      <c r="K526" s="246"/>
      <c r="L526" s="246"/>
      <c r="M526" s="169"/>
    </row>
    <row r="527" spans="2:13" ht="15" customHeight="1">
      <c r="B527" s="271"/>
      <c r="C527" s="249">
        <v>4300</v>
      </c>
      <c r="D527" s="196" t="s">
        <v>62</v>
      </c>
      <c r="E527" s="243">
        <v>4460</v>
      </c>
      <c r="F527" s="189"/>
      <c r="G527" s="245"/>
      <c r="H527" s="273"/>
      <c r="I527" s="335"/>
      <c r="J527" s="189"/>
      <c r="K527" s="246"/>
      <c r="L527" s="246"/>
      <c r="M527" s="169"/>
    </row>
    <row r="528" spans="2:13" ht="15" customHeight="1">
      <c r="B528" s="271"/>
      <c r="C528" s="249">
        <v>4410</v>
      </c>
      <c r="D528" s="189" t="s">
        <v>57</v>
      </c>
      <c r="E528" s="243">
        <v>1000</v>
      </c>
      <c r="F528" s="189"/>
      <c r="G528" s="245"/>
      <c r="H528" s="273"/>
      <c r="I528" s="335"/>
      <c r="J528" s="189"/>
      <c r="K528" s="246"/>
      <c r="L528" s="246"/>
      <c r="M528" s="169"/>
    </row>
    <row r="529" spans="2:13" ht="15" customHeight="1">
      <c r="B529" s="271"/>
      <c r="C529" s="249">
        <v>4440</v>
      </c>
      <c r="D529" s="242" t="s">
        <v>816</v>
      </c>
      <c r="E529" s="243">
        <v>340</v>
      </c>
      <c r="F529" s="189"/>
      <c r="G529" s="245"/>
      <c r="H529" s="273"/>
      <c r="I529" s="335"/>
      <c r="J529" s="189"/>
      <c r="K529" s="246"/>
      <c r="L529" s="246"/>
      <c r="M529" s="169"/>
    </row>
    <row r="530" spans="2:13" ht="15" customHeight="1">
      <c r="B530" s="271"/>
      <c r="C530" s="249"/>
      <c r="D530" s="189"/>
      <c r="E530" s="243"/>
      <c r="F530" s="189"/>
      <c r="G530" s="245"/>
      <c r="H530" s="273"/>
      <c r="I530" s="335"/>
      <c r="J530" s="189"/>
      <c r="K530" s="246"/>
      <c r="L530" s="246"/>
      <c r="M530" s="169"/>
    </row>
    <row r="531" spans="2:13" ht="15" customHeight="1">
      <c r="B531" s="271" t="s">
        <v>824</v>
      </c>
      <c r="C531" s="249"/>
      <c r="D531" s="189"/>
      <c r="E531" s="243"/>
      <c r="F531" s="189">
        <f>SUM(E532)</f>
        <v>295952</v>
      </c>
      <c r="G531" s="245"/>
      <c r="H531" s="273"/>
      <c r="I531" s="335"/>
      <c r="J531" s="562">
        <f>SUM(I532)</f>
        <v>294220</v>
      </c>
      <c r="K531" s="246"/>
      <c r="L531" s="246"/>
      <c r="M531" s="169"/>
    </row>
    <row r="532" spans="2:13" ht="15" customHeight="1">
      <c r="B532" s="271"/>
      <c r="C532" s="249">
        <v>3110</v>
      </c>
      <c r="D532" s="189" t="s">
        <v>120</v>
      </c>
      <c r="E532" s="243">
        <v>295952</v>
      </c>
      <c r="F532" s="189"/>
      <c r="G532" s="245"/>
      <c r="H532" s="273"/>
      <c r="I532" s="565">
        <v>294220</v>
      </c>
      <c r="J532" s="189"/>
      <c r="K532" s="246"/>
      <c r="L532" s="246"/>
      <c r="M532" s="169"/>
    </row>
    <row r="533" spans="2:13" ht="15" customHeight="1">
      <c r="B533" s="271" t="s">
        <v>15</v>
      </c>
      <c r="C533" s="242"/>
      <c r="D533" s="194" t="s">
        <v>64</v>
      </c>
      <c r="E533" s="243"/>
      <c r="F533" s="189">
        <f>SUM(E534:E537)</f>
        <v>124000</v>
      </c>
      <c r="G533" s="245"/>
      <c r="H533" s="273"/>
      <c r="I533" s="335"/>
      <c r="J533" s="562">
        <f>SUM(I534:I537)</f>
        <v>122930.16</v>
      </c>
      <c r="K533" s="246"/>
      <c r="L533" s="248">
        <f>J533/F533*100</f>
        <v>99.13722580645161</v>
      </c>
      <c r="M533" s="169"/>
    </row>
    <row r="534" spans="2:13" ht="15" customHeight="1">
      <c r="B534" s="271"/>
      <c r="C534" s="249">
        <v>3110</v>
      </c>
      <c r="D534" s="195" t="s">
        <v>16</v>
      </c>
      <c r="E534" s="243">
        <v>119800</v>
      </c>
      <c r="F534" s="189"/>
      <c r="G534" s="245"/>
      <c r="H534" s="273"/>
      <c r="I534" s="565">
        <v>119704.58</v>
      </c>
      <c r="J534" s="189"/>
      <c r="K534" s="246"/>
      <c r="L534" s="246"/>
      <c r="M534" s="169"/>
    </row>
    <row r="535" spans="2:13" ht="15" customHeight="1">
      <c r="B535" s="271"/>
      <c r="C535" s="249">
        <v>4170</v>
      </c>
      <c r="D535" s="189" t="s">
        <v>758</v>
      </c>
      <c r="E535" s="243">
        <v>250</v>
      </c>
      <c r="F535" s="189"/>
      <c r="G535" s="245"/>
      <c r="H535" s="273"/>
      <c r="I535" s="565">
        <v>230</v>
      </c>
      <c r="J535" s="189"/>
      <c r="K535" s="246"/>
      <c r="L535" s="246"/>
      <c r="M535" s="169"/>
    </row>
    <row r="536" spans="2:13" ht="15" customHeight="1">
      <c r="B536" s="271"/>
      <c r="C536" s="249">
        <v>4300</v>
      </c>
      <c r="D536" s="196" t="s">
        <v>62</v>
      </c>
      <c r="E536" s="243">
        <v>3950</v>
      </c>
      <c r="F536" s="189"/>
      <c r="G536" s="245"/>
      <c r="H536" s="273"/>
      <c r="I536" s="565">
        <v>2995.58</v>
      </c>
      <c r="J536" s="189"/>
      <c r="K536" s="246"/>
      <c r="L536" s="246"/>
      <c r="M536" s="169"/>
    </row>
    <row r="537" spans="2:13" ht="15" customHeight="1" thickBot="1">
      <c r="B537" s="511"/>
      <c r="C537" s="265"/>
      <c r="D537" s="433"/>
      <c r="E537" s="464"/>
      <c r="F537" s="433"/>
      <c r="G537" s="430"/>
      <c r="H537" s="465"/>
      <c r="I537" s="466"/>
      <c r="J537" s="427"/>
      <c r="K537" s="432"/>
      <c r="L537" s="432"/>
      <c r="M537" s="180"/>
    </row>
    <row r="538" spans="2:13" ht="15" customHeight="1">
      <c r="B538" s="346"/>
      <c r="C538" s="229"/>
      <c r="D538" s="376" t="s">
        <v>591</v>
      </c>
      <c r="E538" s="228"/>
      <c r="F538" s="229"/>
      <c r="G538" s="229"/>
      <c r="H538" s="512"/>
      <c r="I538" s="513"/>
      <c r="J538" s="229"/>
      <c r="K538" s="378"/>
      <c r="L538" s="514"/>
      <c r="M538" s="181"/>
    </row>
    <row r="539" spans="2:13" ht="15" customHeight="1">
      <c r="B539" s="225"/>
      <c r="C539" s="226"/>
      <c r="D539" s="231" t="s">
        <v>592</v>
      </c>
      <c r="E539" s="332"/>
      <c r="F539" s="226"/>
      <c r="G539" s="515">
        <f>SUM(F540:F559)</f>
        <v>677784</v>
      </c>
      <c r="H539" s="516"/>
      <c r="I539" s="517"/>
      <c r="J539" s="282"/>
      <c r="K539" s="283">
        <f>SUM(J540:J559)</f>
        <v>672463.15</v>
      </c>
      <c r="L539" s="545">
        <f>K539/G539*100</f>
        <v>99.21496376426708</v>
      </c>
      <c r="M539" s="182"/>
    </row>
    <row r="540" spans="2:13" ht="15" customHeight="1">
      <c r="B540" s="271" t="s">
        <v>593</v>
      </c>
      <c r="C540" s="353"/>
      <c r="D540" s="194" t="s">
        <v>49</v>
      </c>
      <c r="E540" s="243"/>
      <c r="F540" s="189">
        <f>SUM(E541:E551)</f>
        <v>586550</v>
      </c>
      <c r="G540" s="245"/>
      <c r="H540" s="273"/>
      <c r="I540" s="335"/>
      <c r="J540" s="562">
        <f>SUM(I541:I551)</f>
        <v>581239.15</v>
      </c>
      <c r="K540" s="246"/>
      <c r="L540" s="248">
        <f>J540/F540*100</f>
        <v>99.0945614184639</v>
      </c>
      <c r="M540" s="169"/>
    </row>
    <row r="541" spans="2:13" ht="15" customHeight="1">
      <c r="B541" s="271"/>
      <c r="C541" s="249">
        <v>3020</v>
      </c>
      <c r="D541" s="189" t="s">
        <v>50</v>
      </c>
      <c r="E541" s="243">
        <v>20700</v>
      </c>
      <c r="F541" s="189"/>
      <c r="G541" s="245"/>
      <c r="H541" s="273"/>
      <c r="I541" s="335">
        <v>20546.71</v>
      </c>
      <c r="J541" s="189"/>
      <c r="K541" s="246"/>
      <c r="L541" s="246"/>
      <c r="M541" s="169" t="s">
        <v>47</v>
      </c>
    </row>
    <row r="542" spans="2:13" ht="15" customHeight="1">
      <c r="B542" s="271"/>
      <c r="C542" s="249">
        <v>4010</v>
      </c>
      <c r="D542" s="189" t="s">
        <v>51</v>
      </c>
      <c r="E542" s="243">
        <v>327500</v>
      </c>
      <c r="F542" s="189"/>
      <c r="G542" s="245"/>
      <c r="H542" s="273"/>
      <c r="I542" s="565">
        <v>327392.86</v>
      </c>
      <c r="J542" s="189"/>
      <c r="K542" s="246"/>
      <c r="L542" s="246"/>
      <c r="M542" s="169"/>
    </row>
    <row r="543" spans="2:13" ht="15" customHeight="1">
      <c r="B543" s="271"/>
      <c r="C543" s="249">
        <v>4040</v>
      </c>
      <c r="D543" s="189" t="s">
        <v>52</v>
      </c>
      <c r="E543" s="243">
        <v>26350</v>
      </c>
      <c r="F543" s="189"/>
      <c r="G543" s="245"/>
      <c r="H543" s="273"/>
      <c r="I543" s="335">
        <v>26004.74</v>
      </c>
      <c r="J543" s="189"/>
      <c r="K543" s="246"/>
      <c r="L543" s="246"/>
      <c r="M543" s="169"/>
    </row>
    <row r="544" spans="2:13" ht="15" customHeight="1">
      <c r="B544" s="271"/>
      <c r="C544" s="249">
        <v>4110</v>
      </c>
      <c r="D544" s="189" t="s">
        <v>53</v>
      </c>
      <c r="E544" s="243">
        <v>65850</v>
      </c>
      <c r="F544" s="189"/>
      <c r="G544" s="245"/>
      <c r="H544" s="273"/>
      <c r="I544" s="335">
        <v>64554.85</v>
      </c>
      <c r="J544" s="189"/>
      <c r="K544" s="246"/>
      <c r="L544" s="246"/>
      <c r="M544" s="169"/>
    </row>
    <row r="545" spans="2:13" ht="15" customHeight="1">
      <c r="B545" s="271"/>
      <c r="C545" s="249">
        <v>4120</v>
      </c>
      <c r="D545" s="189" t="s">
        <v>54</v>
      </c>
      <c r="E545" s="243">
        <v>9300</v>
      </c>
      <c r="F545" s="189"/>
      <c r="G545" s="245"/>
      <c r="H545" s="273"/>
      <c r="I545" s="335">
        <v>8974.95</v>
      </c>
      <c r="J545" s="189"/>
      <c r="K545" s="246"/>
      <c r="L545" s="246"/>
      <c r="M545" s="169"/>
    </row>
    <row r="546" spans="2:13" ht="15" customHeight="1">
      <c r="B546" s="271"/>
      <c r="C546" s="249">
        <v>4170</v>
      </c>
      <c r="D546" s="189" t="s">
        <v>758</v>
      </c>
      <c r="E546" s="243">
        <v>1200</v>
      </c>
      <c r="F546" s="189"/>
      <c r="G546" s="245"/>
      <c r="H546" s="273"/>
      <c r="I546" s="335">
        <v>1128</v>
      </c>
      <c r="J546" s="189"/>
      <c r="K546" s="246"/>
      <c r="L546" s="246"/>
      <c r="M546" s="169"/>
    </row>
    <row r="547" spans="2:13" ht="15" customHeight="1">
      <c r="B547" s="271"/>
      <c r="C547" s="249">
        <v>4220</v>
      </c>
      <c r="D547" s="189" t="s">
        <v>55</v>
      </c>
      <c r="E547" s="243">
        <v>96600</v>
      </c>
      <c r="F547" s="189"/>
      <c r="G547" s="245"/>
      <c r="H547" s="273"/>
      <c r="I547" s="335">
        <v>95657.7</v>
      </c>
      <c r="J547" s="189"/>
      <c r="K547" s="246"/>
      <c r="L547" s="246"/>
      <c r="M547" s="169"/>
    </row>
    <row r="548" spans="2:13" ht="15" customHeight="1">
      <c r="B548" s="271"/>
      <c r="C548" s="249">
        <v>4210</v>
      </c>
      <c r="D548" s="189" t="s">
        <v>56</v>
      </c>
      <c r="E548" s="243">
        <v>11300</v>
      </c>
      <c r="F548" s="189"/>
      <c r="G548" s="245"/>
      <c r="H548" s="273"/>
      <c r="I548" s="335">
        <v>10237.93</v>
      </c>
      <c r="J548" s="189"/>
      <c r="K548" s="246"/>
      <c r="L548" s="246"/>
      <c r="M548" s="169"/>
    </row>
    <row r="549" spans="2:13" ht="15" customHeight="1">
      <c r="B549" s="271"/>
      <c r="C549" s="249">
        <v>4410</v>
      </c>
      <c r="D549" s="189" t="s">
        <v>57</v>
      </c>
      <c r="E549" s="243">
        <v>950</v>
      </c>
      <c r="F549" s="189"/>
      <c r="G549" s="245"/>
      <c r="H549" s="273"/>
      <c r="I549" s="335">
        <v>864.14</v>
      </c>
      <c r="J549" s="189"/>
      <c r="K549" s="246"/>
      <c r="L549" s="246"/>
      <c r="M549" s="169"/>
    </row>
    <row r="550" spans="2:13" ht="15" customHeight="1">
      <c r="B550" s="271"/>
      <c r="C550" s="249">
        <v>4300</v>
      </c>
      <c r="D550" s="196" t="s">
        <v>62</v>
      </c>
      <c r="E550" s="243">
        <v>3200</v>
      </c>
      <c r="F550" s="189"/>
      <c r="G550" s="245"/>
      <c r="H550" s="273"/>
      <c r="I550" s="335">
        <v>2277.27</v>
      </c>
      <c r="J550" s="189"/>
      <c r="K550" s="246"/>
      <c r="L550" s="246"/>
      <c r="M550" s="169"/>
    </row>
    <row r="551" spans="2:13" ht="15" customHeight="1">
      <c r="B551" s="271"/>
      <c r="C551" s="249">
        <v>4440</v>
      </c>
      <c r="D551" s="242" t="s">
        <v>59</v>
      </c>
      <c r="E551" s="243">
        <v>23600</v>
      </c>
      <c r="F551" s="189"/>
      <c r="G551" s="245"/>
      <c r="H551" s="273"/>
      <c r="I551" s="565">
        <v>23600</v>
      </c>
      <c r="J551" s="189"/>
      <c r="K551" s="246"/>
      <c r="L551" s="246"/>
      <c r="M551" s="169"/>
    </row>
    <row r="552" spans="2:13" ht="15" customHeight="1">
      <c r="B552" s="271" t="s">
        <v>298</v>
      </c>
      <c r="C552" s="249"/>
      <c r="D552" s="189"/>
      <c r="E552" s="243"/>
      <c r="F552" s="189">
        <f>SUM(E553:E553)</f>
        <v>87784</v>
      </c>
      <c r="G552" s="245"/>
      <c r="H552" s="273"/>
      <c r="I552" s="335"/>
      <c r="J552" s="562">
        <f>SUM(I553:I553)</f>
        <v>87784</v>
      </c>
      <c r="K552" s="246"/>
      <c r="L552" s="248">
        <f>J552/F552*100</f>
        <v>100</v>
      </c>
      <c r="M552" s="169"/>
    </row>
    <row r="553" spans="2:13" ht="15" customHeight="1">
      <c r="B553" s="271"/>
      <c r="C553" s="249">
        <v>3240</v>
      </c>
      <c r="D553" s="189" t="s">
        <v>817</v>
      </c>
      <c r="E553" s="243">
        <v>87784</v>
      </c>
      <c r="F553" s="189"/>
      <c r="G553" s="245"/>
      <c r="H553" s="273"/>
      <c r="I553" s="565">
        <v>87784</v>
      </c>
      <c r="J553" s="189"/>
      <c r="K553" s="246"/>
      <c r="L553" s="246"/>
      <c r="M553" s="169"/>
    </row>
    <row r="554" spans="2:13" ht="15" customHeight="1">
      <c r="B554" s="271"/>
      <c r="C554" s="249"/>
      <c r="D554" s="189"/>
      <c r="E554" s="243"/>
      <c r="F554" s="257"/>
      <c r="G554" s="245"/>
      <c r="H554" s="273"/>
      <c r="I554" s="357"/>
      <c r="J554" s="257"/>
      <c r="K554" s="288"/>
      <c r="L554" s="293"/>
      <c r="M554" s="169"/>
    </row>
    <row r="555" spans="2:13" ht="15" customHeight="1">
      <c r="B555" s="290" t="s">
        <v>60</v>
      </c>
      <c r="C555" s="235"/>
      <c r="D555" s="358" t="s">
        <v>61</v>
      </c>
      <c r="E555" s="237"/>
      <c r="F555" s="189">
        <f>SUM(E556:E557)</f>
        <v>1550</v>
      </c>
      <c r="G555" s="239"/>
      <c r="H555" s="334"/>
      <c r="I555" s="335"/>
      <c r="J555" s="562">
        <f>SUM(I556:I556)</f>
        <v>1540</v>
      </c>
      <c r="K555" s="246"/>
      <c r="L555" s="248">
        <f>J555/F555*100</f>
        <v>99.35483870967742</v>
      </c>
      <c r="M555" s="169"/>
    </row>
    <row r="556" spans="2:13" ht="15" customHeight="1">
      <c r="B556" s="271"/>
      <c r="C556" s="249">
        <v>4300</v>
      </c>
      <c r="D556" s="189" t="s">
        <v>62</v>
      </c>
      <c r="E556" s="243">
        <v>1550</v>
      </c>
      <c r="F556" s="189"/>
      <c r="G556" s="245"/>
      <c r="H556" s="273"/>
      <c r="I556" s="567">
        <v>1540</v>
      </c>
      <c r="J556" s="189"/>
      <c r="K556" s="246"/>
      <c r="L556" s="246"/>
      <c r="M556" s="169"/>
    </row>
    <row r="557" spans="2:13" ht="15" customHeight="1">
      <c r="B557" s="271"/>
      <c r="C557" s="249"/>
      <c r="D557" s="189"/>
      <c r="E557" s="243"/>
      <c r="F557" s="189"/>
      <c r="G557" s="245"/>
      <c r="H557" s="273"/>
      <c r="I557" s="355"/>
      <c r="J557" s="189"/>
      <c r="K557" s="246"/>
      <c r="L557" s="246"/>
      <c r="M557" s="169"/>
    </row>
    <row r="558" spans="2:13" ht="15" customHeight="1">
      <c r="B558" s="338"/>
      <c r="C558" s="325"/>
      <c r="D558" s="322"/>
      <c r="E558" s="243"/>
      <c r="F558" s="189"/>
      <c r="G558" s="245"/>
      <c r="H558" s="273"/>
      <c r="I558" s="357"/>
      <c r="J558" s="257"/>
      <c r="K558" s="288"/>
      <c r="L558" s="293"/>
      <c r="M558" s="169"/>
    </row>
    <row r="559" spans="2:13" ht="15" customHeight="1">
      <c r="B559" s="234" t="s">
        <v>63</v>
      </c>
      <c r="C559" s="236"/>
      <c r="D559" s="260" t="s">
        <v>64</v>
      </c>
      <c r="E559" s="237"/>
      <c r="F559" s="236">
        <f>SUM(E560:E560)</f>
        <v>1900</v>
      </c>
      <c r="G559" s="239"/>
      <c r="H559" s="334"/>
      <c r="I559" s="335"/>
      <c r="J559" s="562">
        <f>SUM(I560:I560)</f>
        <v>1900</v>
      </c>
      <c r="K559" s="246"/>
      <c r="L559" s="248">
        <f>J559/F559*100</f>
        <v>100</v>
      </c>
      <c r="M559" s="169"/>
    </row>
    <row r="560" spans="2:24" ht="17.25" customHeight="1">
      <c r="B560" s="364"/>
      <c r="C560" s="518">
        <v>4440</v>
      </c>
      <c r="D560" s="293" t="s">
        <v>59</v>
      </c>
      <c r="E560" s="267">
        <v>1900</v>
      </c>
      <c r="F560" s="257"/>
      <c r="G560" s="269"/>
      <c r="H560" s="385"/>
      <c r="I560" s="566">
        <v>1900</v>
      </c>
      <c r="J560" s="257"/>
      <c r="K560" s="288"/>
      <c r="L560" s="293"/>
      <c r="M560" s="17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</row>
    <row r="561" spans="2:13" ht="15.75" customHeight="1" hidden="1">
      <c r="B561" s="519"/>
      <c r="C561" s="520"/>
      <c r="D561" s="520"/>
      <c r="E561" s="520"/>
      <c r="F561" s="520"/>
      <c r="G561" s="521"/>
      <c r="H561" s="522"/>
      <c r="I561" s="340"/>
      <c r="J561" s="257"/>
      <c r="K561" s="257"/>
      <c r="L561" s="257"/>
      <c r="M561" s="171"/>
    </row>
    <row r="562" spans="2:13" ht="15">
      <c r="B562" s="403" t="s">
        <v>65</v>
      </c>
      <c r="C562" s="404"/>
      <c r="D562" s="405" t="s">
        <v>66</v>
      </c>
      <c r="E562" s="523" t="s">
        <v>67</v>
      </c>
      <c r="F562" s="407" t="s">
        <v>28</v>
      </c>
      <c r="G562" s="408"/>
      <c r="H562" s="409"/>
      <c r="I562" s="205" t="s">
        <v>68</v>
      </c>
      <c r="J562" s="410"/>
      <c r="K562" s="411"/>
      <c r="L562" s="207" t="s">
        <v>97</v>
      </c>
      <c r="M562" s="9" t="s">
        <v>69</v>
      </c>
    </row>
    <row r="563" spans="2:13" ht="15">
      <c r="B563" s="208" t="s">
        <v>17</v>
      </c>
      <c r="C563" s="209" t="s">
        <v>70</v>
      </c>
      <c r="D563" s="210"/>
      <c r="E563" s="211" t="s">
        <v>71</v>
      </c>
      <c r="F563" s="212"/>
      <c r="G563" s="214"/>
      <c r="H563" s="412"/>
      <c r="I563" s="215" t="s">
        <v>72</v>
      </c>
      <c r="J563" s="215"/>
      <c r="K563" s="216"/>
      <c r="L563" s="217" t="s">
        <v>103</v>
      </c>
      <c r="M563" s="161"/>
    </row>
    <row r="564" spans="2:13" ht="15">
      <c r="B564" s="218"/>
      <c r="C564" s="219"/>
      <c r="D564" s="220" t="s">
        <v>73</v>
      </c>
      <c r="E564" s="221"/>
      <c r="F564" s="219"/>
      <c r="G564" s="224"/>
      <c r="H564" s="280"/>
      <c r="I564" s="360"/>
      <c r="J564" s="219"/>
      <c r="K564" s="224"/>
      <c r="L564" s="223"/>
      <c r="M564" s="163"/>
    </row>
    <row r="565" spans="2:13" ht="15">
      <c r="B565" s="225"/>
      <c r="C565" s="226"/>
      <c r="D565" s="227" t="s">
        <v>74</v>
      </c>
      <c r="E565" s="332"/>
      <c r="F565" s="226"/>
      <c r="G565" s="231">
        <f>SUM(F567:F574)</f>
        <v>846430</v>
      </c>
      <c r="H565" s="333"/>
      <c r="I565" s="350"/>
      <c r="J565" s="227"/>
      <c r="K565" s="231">
        <f>SUM(J567:J574)</f>
        <v>474534.45</v>
      </c>
      <c r="L565" s="542">
        <f>K565/G565*100</f>
        <v>56.06304715097528</v>
      </c>
      <c r="M565" s="166"/>
    </row>
    <row r="566" spans="2:13" ht="15">
      <c r="B566" s="290"/>
      <c r="C566" s="259"/>
      <c r="D566" s="236"/>
      <c r="E566" s="237"/>
      <c r="F566" s="236"/>
      <c r="G566" s="239"/>
      <c r="H566" s="334"/>
      <c r="I566" s="336"/>
      <c r="J566" s="236"/>
      <c r="K566" s="274"/>
      <c r="L566" s="274"/>
      <c r="M566" s="168"/>
    </row>
    <row r="567" spans="2:13" ht="15">
      <c r="B567" s="271" t="s">
        <v>75</v>
      </c>
      <c r="C567" s="242"/>
      <c r="D567" s="194" t="s">
        <v>76</v>
      </c>
      <c r="E567" s="243"/>
      <c r="F567" s="189">
        <f>SUM(E568:E572)</f>
        <v>664430</v>
      </c>
      <c r="G567" s="245"/>
      <c r="H567" s="273"/>
      <c r="I567" s="335"/>
      <c r="J567" s="189">
        <f>SUM(I570:I571)</f>
        <v>327766.19</v>
      </c>
      <c r="K567" s="246"/>
      <c r="L567" s="248">
        <f>J567/F567*100</f>
        <v>49.33043209969448</v>
      </c>
      <c r="M567" s="169"/>
    </row>
    <row r="568" spans="2:13" ht="15" hidden="1">
      <c r="B568" s="271"/>
      <c r="C568" s="249">
        <v>4210</v>
      </c>
      <c r="D568" s="242" t="s">
        <v>48</v>
      </c>
      <c r="E568" s="243"/>
      <c r="F568" s="189"/>
      <c r="G568" s="245"/>
      <c r="H568" s="273"/>
      <c r="I568" s="335"/>
      <c r="J568" s="189"/>
      <c r="K568" s="246"/>
      <c r="L568" s="246"/>
      <c r="M568" s="169"/>
    </row>
    <row r="569" spans="2:13" ht="15">
      <c r="B569" s="271"/>
      <c r="C569" s="249"/>
      <c r="D569" s="189"/>
      <c r="E569" s="243"/>
      <c r="F569" s="189"/>
      <c r="G569" s="245"/>
      <c r="H569" s="273"/>
      <c r="I569" s="335"/>
      <c r="J569" s="189"/>
      <c r="K569" s="246"/>
      <c r="L569" s="246"/>
      <c r="M569" s="169"/>
    </row>
    <row r="570" spans="2:13" ht="15">
      <c r="B570" s="271"/>
      <c r="C570" s="249">
        <v>4260</v>
      </c>
      <c r="D570" s="189" t="s">
        <v>77</v>
      </c>
      <c r="E570" s="243">
        <v>337730</v>
      </c>
      <c r="F570" s="189"/>
      <c r="G570" s="245"/>
      <c r="H570" s="273"/>
      <c r="I570" s="565">
        <v>277489.01</v>
      </c>
      <c r="J570" s="189"/>
      <c r="K570" s="246"/>
      <c r="L570" s="246"/>
      <c r="M570" s="169"/>
    </row>
    <row r="571" spans="2:13" ht="15">
      <c r="B571" s="271"/>
      <c r="C571" s="249">
        <v>6050</v>
      </c>
      <c r="D571" s="247" t="s">
        <v>116</v>
      </c>
      <c r="E571" s="243">
        <v>326700</v>
      </c>
      <c r="F571" s="189"/>
      <c r="G571" s="245"/>
      <c r="H571" s="273"/>
      <c r="I571" s="335">
        <v>50277.18</v>
      </c>
      <c r="J571" s="189"/>
      <c r="K571" s="246"/>
      <c r="L571" s="246"/>
      <c r="M571" s="169"/>
    </row>
    <row r="572" spans="2:13" ht="15">
      <c r="B572" s="252"/>
      <c r="C572" s="325"/>
      <c r="D572" s="254"/>
      <c r="E572" s="253"/>
      <c r="F572" s="254"/>
      <c r="G572" s="256"/>
      <c r="H572" s="277"/>
      <c r="I572" s="339"/>
      <c r="J572" s="254"/>
      <c r="K572" s="270"/>
      <c r="L572" s="270"/>
      <c r="M572" s="171"/>
    </row>
    <row r="573" spans="2:13" ht="15">
      <c r="B573" s="234"/>
      <c r="C573" s="259"/>
      <c r="D573" s="236"/>
      <c r="E573" s="237"/>
      <c r="F573" s="236"/>
      <c r="G573" s="239"/>
      <c r="H573" s="334"/>
      <c r="I573" s="336"/>
      <c r="J573" s="236"/>
      <c r="K573" s="274"/>
      <c r="L573" s="274"/>
      <c r="M573" s="168"/>
    </row>
    <row r="574" spans="2:13" ht="15">
      <c r="B574" s="241" t="s">
        <v>78</v>
      </c>
      <c r="C574" s="242"/>
      <c r="D574" s="194" t="s">
        <v>64</v>
      </c>
      <c r="E574" s="243"/>
      <c r="F574" s="189">
        <f>SUM(E575:E580)</f>
        <v>182000</v>
      </c>
      <c r="G574" s="245"/>
      <c r="H574" s="273"/>
      <c r="I574" s="335"/>
      <c r="J574" s="189">
        <f>SUM(I575:I579)</f>
        <v>146768.26</v>
      </c>
      <c r="K574" s="246"/>
      <c r="L574" s="248">
        <f>J574/F574*100</f>
        <v>80.6419010989011</v>
      </c>
      <c r="M574" s="169"/>
    </row>
    <row r="575" spans="2:13" ht="15">
      <c r="B575" s="241"/>
      <c r="C575" s="437">
        <v>4210</v>
      </c>
      <c r="D575" s="242" t="s">
        <v>56</v>
      </c>
      <c r="E575" s="243">
        <v>6500</v>
      </c>
      <c r="F575" s="189"/>
      <c r="G575" s="245"/>
      <c r="H575" s="273"/>
      <c r="I575" s="335">
        <v>5726.17</v>
      </c>
      <c r="J575" s="189"/>
      <c r="K575" s="246"/>
      <c r="L575" s="246"/>
      <c r="M575" s="169"/>
    </row>
    <row r="576" spans="2:13" ht="15">
      <c r="B576" s="271"/>
      <c r="C576" s="437">
        <v>4260</v>
      </c>
      <c r="D576" s="242" t="s">
        <v>77</v>
      </c>
      <c r="E576" s="243">
        <v>1700</v>
      </c>
      <c r="F576" s="189"/>
      <c r="G576" s="245"/>
      <c r="H576" s="273"/>
      <c r="I576" s="335">
        <v>1514.34</v>
      </c>
      <c r="J576" s="189"/>
      <c r="K576" s="189"/>
      <c r="L576" s="458"/>
      <c r="M576" s="178"/>
    </row>
    <row r="577" spans="2:13" ht="15">
      <c r="B577" s="271"/>
      <c r="C577" s="437">
        <v>4270</v>
      </c>
      <c r="D577" s="189" t="s">
        <v>58</v>
      </c>
      <c r="E577" s="243">
        <v>42000</v>
      </c>
      <c r="F577" s="189"/>
      <c r="G577" s="245"/>
      <c r="H577" s="273"/>
      <c r="I577" s="565">
        <v>8826</v>
      </c>
      <c r="J577" s="189"/>
      <c r="K577" s="189"/>
      <c r="L577" s="458"/>
      <c r="M577" s="160"/>
    </row>
    <row r="578" spans="2:13" ht="15">
      <c r="B578" s="271"/>
      <c r="C578" s="249">
        <v>4300</v>
      </c>
      <c r="D578" s="189" t="s">
        <v>62</v>
      </c>
      <c r="E578" s="243">
        <v>14000</v>
      </c>
      <c r="F578" s="189"/>
      <c r="G578" s="245"/>
      <c r="H578" s="273"/>
      <c r="I578" s="335">
        <v>12917.35</v>
      </c>
      <c r="J578" s="189"/>
      <c r="K578" s="247"/>
      <c r="L578" s="246"/>
      <c r="M578" s="169"/>
    </row>
    <row r="579" spans="2:13" ht="15">
      <c r="B579" s="271"/>
      <c r="C579" s="524">
        <v>6050</v>
      </c>
      <c r="D579" s="247" t="s">
        <v>116</v>
      </c>
      <c r="E579" s="189">
        <v>117800</v>
      </c>
      <c r="F579" s="189"/>
      <c r="G579" s="245"/>
      <c r="H579" s="273"/>
      <c r="I579" s="565">
        <v>117784.4</v>
      </c>
      <c r="J579" s="189"/>
      <c r="K579" s="247"/>
      <c r="L579" s="246"/>
      <c r="M579" s="169"/>
    </row>
    <row r="580" spans="2:13" ht="15.75" thickBot="1">
      <c r="B580" s="364"/>
      <c r="C580" s="478"/>
      <c r="D580" s="293"/>
      <c r="E580" s="267"/>
      <c r="F580" s="257"/>
      <c r="G580" s="269"/>
      <c r="H580" s="273"/>
      <c r="I580" s="335"/>
      <c r="J580" s="189"/>
      <c r="K580" s="365"/>
      <c r="L580" s="246"/>
      <c r="M580" s="169"/>
    </row>
    <row r="581" spans="2:13" ht="15">
      <c r="B581" s="525"/>
      <c r="C581" s="318"/>
      <c r="D581" s="347" t="s">
        <v>79</v>
      </c>
      <c r="E581" s="228"/>
      <c r="F581" s="229"/>
      <c r="G581" s="223"/>
      <c r="H581" s="526"/>
      <c r="I581" s="360"/>
      <c r="J581" s="219"/>
      <c r="K581" s="224"/>
      <c r="L581" s="224"/>
      <c r="M581" s="163"/>
    </row>
    <row r="582" spans="2:13" ht="15">
      <c r="B582" s="527"/>
      <c r="C582" s="383"/>
      <c r="D582" s="227" t="s">
        <v>80</v>
      </c>
      <c r="E582" s="332"/>
      <c r="F582" s="226"/>
      <c r="G582" s="231">
        <f>SUM(F584:F593)</f>
        <v>288800</v>
      </c>
      <c r="H582" s="333"/>
      <c r="I582" s="350"/>
      <c r="J582" s="227"/>
      <c r="K582" s="571">
        <f>SUM(J584:J590)</f>
        <v>288800</v>
      </c>
      <c r="L582" s="542">
        <f>K582/G582*100</f>
        <v>100</v>
      </c>
      <c r="M582" s="166"/>
    </row>
    <row r="583" spans="2:13" ht="15">
      <c r="B583" s="271"/>
      <c r="C583" s="235"/>
      <c r="D583" s="236"/>
      <c r="E583" s="237"/>
      <c r="F583" s="236"/>
      <c r="G583" s="239"/>
      <c r="H583" s="334"/>
      <c r="I583" s="336"/>
      <c r="J583" s="236"/>
      <c r="K583" s="528"/>
      <c r="L583" s="528"/>
      <c r="M583" s="168"/>
    </row>
    <row r="584" spans="2:13" ht="15">
      <c r="B584" s="271" t="s">
        <v>81</v>
      </c>
      <c r="C584" s="249"/>
      <c r="D584" s="194" t="s">
        <v>82</v>
      </c>
      <c r="E584" s="243"/>
      <c r="F584" s="189">
        <f>E588</f>
        <v>218800</v>
      </c>
      <c r="G584" s="245"/>
      <c r="H584" s="273"/>
      <c r="I584" s="335"/>
      <c r="J584" s="189">
        <f>SUM(I588:I588)</f>
        <v>218800</v>
      </c>
      <c r="K584" s="337"/>
      <c r="L584" s="248">
        <f>J584/F584*100</f>
        <v>100</v>
      </c>
      <c r="M584" s="169"/>
    </row>
    <row r="585" spans="2:13" ht="15" hidden="1">
      <c r="B585" s="271"/>
      <c r="C585" s="249"/>
      <c r="D585" s="194"/>
      <c r="E585" s="243"/>
      <c r="F585" s="189"/>
      <c r="G585" s="245"/>
      <c r="H585" s="273"/>
      <c r="I585" s="335"/>
      <c r="J585" s="189"/>
      <c r="K585" s="337"/>
      <c r="L585" s="337"/>
      <c r="M585" s="169"/>
    </row>
    <row r="586" spans="2:13" ht="15" hidden="1">
      <c r="B586" s="271"/>
      <c r="C586" s="249">
        <v>6060</v>
      </c>
      <c r="D586" s="189" t="s">
        <v>22</v>
      </c>
      <c r="E586" s="243"/>
      <c r="F586" s="189"/>
      <c r="G586" s="245"/>
      <c r="H586" s="273"/>
      <c r="I586" s="335"/>
      <c r="J586" s="189"/>
      <c r="K586" s="337"/>
      <c r="L586" s="337"/>
      <c r="M586" s="169"/>
    </row>
    <row r="587" spans="2:13" ht="15" hidden="1">
      <c r="B587" s="271"/>
      <c r="C587" s="249"/>
      <c r="D587" s="189"/>
      <c r="E587" s="243"/>
      <c r="F587" s="189"/>
      <c r="G587" s="245"/>
      <c r="H587" s="273"/>
      <c r="I587" s="335"/>
      <c r="J587" s="189"/>
      <c r="K587" s="337"/>
      <c r="L587" s="337"/>
      <c r="M587" s="169"/>
    </row>
    <row r="588" spans="2:13" ht="15">
      <c r="B588" s="271"/>
      <c r="C588" s="249">
        <v>2480</v>
      </c>
      <c r="D588" s="189" t="s">
        <v>83</v>
      </c>
      <c r="E588" s="243">
        <v>218800</v>
      </c>
      <c r="F588" s="189"/>
      <c r="G588" s="245"/>
      <c r="H588" s="273"/>
      <c r="I588" s="565">
        <v>218800</v>
      </c>
      <c r="J588" s="189"/>
      <c r="K588" s="337"/>
      <c r="L588" s="337"/>
      <c r="M588" s="169"/>
    </row>
    <row r="589" spans="2:13" ht="15">
      <c r="B589" s="271"/>
      <c r="C589" s="249"/>
      <c r="D589" s="189"/>
      <c r="E589" s="243"/>
      <c r="F589" s="189"/>
      <c r="G589" s="245"/>
      <c r="H589" s="273"/>
      <c r="I589" s="335"/>
      <c r="J589" s="257"/>
      <c r="K589" s="337"/>
      <c r="L589" s="529"/>
      <c r="M589" s="169"/>
    </row>
    <row r="590" spans="2:13" ht="15">
      <c r="B590" s="290" t="s">
        <v>84</v>
      </c>
      <c r="C590" s="235"/>
      <c r="D590" s="358" t="s">
        <v>85</v>
      </c>
      <c r="E590" s="237"/>
      <c r="F590" s="236">
        <f>E593</f>
        <v>70000</v>
      </c>
      <c r="G590" s="239"/>
      <c r="H590" s="334"/>
      <c r="I590" s="336"/>
      <c r="J590" s="189">
        <f>SUM(I593:I593)</f>
        <v>70000</v>
      </c>
      <c r="K590" s="274"/>
      <c r="L590" s="248">
        <f>J590/F590*100</f>
        <v>100</v>
      </c>
      <c r="M590" s="168"/>
    </row>
    <row r="591" spans="2:13" ht="12.75" customHeight="1" hidden="1">
      <c r="B591" s="271"/>
      <c r="C591" s="249"/>
      <c r="D591" s="189"/>
      <c r="E591" s="243"/>
      <c r="F591" s="189"/>
      <c r="G591" s="245"/>
      <c r="H591" s="273"/>
      <c r="I591" s="335"/>
      <c r="J591" s="189"/>
      <c r="K591" s="246"/>
      <c r="L591" s="246"/>
      <c r="M591" s="169"/>
    </row>
    <row r="592" spans="2:13" ht="15" hidden="1">
      <c r="B592" s="271"/>
      <c r="C592" s="249"/>
      <c r="D592" s="189"/>
      <c r="E592" s="243"/>
      <c r="F592" s="189"/>
      <c r="G592" s="245"/>
      <c r="H592" s="273"/>
      <c r="I592" s="335"/>
      <c r="J592" s="189"/>
      <c r="K592" s="246"/>
      <c r="L592" s="246"/>
      <c r="M592" s="169"/>
    </row>
    <row r="593" spans="2:13" ht="15">
      <c r="B593" s="271"/>
      <c r="C593" s="249">
        <v>2480</v>
      </c>
      <c r="D593" s="189" t="s">
        <v>83</v>
      </c>
      <c r="E593" s="243">
        <v>70000</v>
      </c>
      <c r="F593" s="189"/>
      <c r="G593" s="245"/>
      <c r="H593" s="273"/>
      <c r="I593" s="565">
        <v>70000</v>
      </c>
      <c r="J593" s="189"/>
      <c r="K593" s="246"/>
      <c r="L593" s="246"/>
      <c r="M593" s="169"/>
    </row>
    <row r="594" spans="2:13" ht="15">
      <c r="B594" s="271"/>
      <c r="C594" s="249"/>
      <c r="D594" s="189"/>
      <c r="E594" s="243"/>
      <c r="F594" s="189"/>
      <c r="G594" s="245"/>
      <c r="H594" s="273"/>
      <c r="I594" s="335"/>
      <c r="J594" s="189"/>
      <c r="K594" s="246"/>
      <c r="L594" s="246"/>
      <c r="M594" s="169"/>
    </row>
    <row r="595" spans="2:13" ht="12" customHeight="1">
      <c r="B595" s="291"/>
      <c r="C595" s="292"/>
      <c r="D595" s="197"/>
      <c r="E595" s="267"/>
      <c r="F595" s="189"/>
      <c r="G595" s="245"/>
      <c r="H595" s="273"/>
      <c r="I595" s="335"/>
      <c r="J595" s="189"/>
      <c r="K595" s="246"/>
      <c r="L595" s="293"/>
      <c r="M595" s="169"/>
    </row>
    <row r="596" spans="2:13" ht="15" hidden="1">
      <c r="B596" s="241"/>
      <c r="C596" s="189"/>
      <c r="D596" s="242"/>
      <c r="E596" s="189"/>
      <c r="F596" s="236"/>
      <c r="G596" s="239"/>
      <c r="H596" s="334"/>
      <c r="I596" s="336"/>
      <c r="J596" s="236"/>
      <c r="K596" s="274"/>
      <c r="L596" s="246"/>
      <c r="M596" s="168"/>
    </row>
    <row r="597" spans="2:13" ht="15" hidden="1">
      <c r="B597" s="241" t="s">
        <v>86</v>
      </c>
      <c r="C597" s="530"/>
      <c r="D597" s="261" t="s">
        <v>64</v>
      </c>
      <c r="E597" s="189"/>
      <c r="F597" s="189"/>
      <c r="G597" s="245"/>
      <c r="H597" s="273"/>
      <c r="I597" s="335"/>
      <c r="J597" s="189"/>
      <c r="K597" s="246"/>
      <c r="L597" s="246"/>
      <c r="M597" s="169"/>
    </row>
    <row r="598" spans="2:13" ht="15" hidden="1">
      <c r="B598" s="241"/>
      <c r="C598" s="530"/>
      <c r="D598" s="261"/>
      <c r="E598" s="189"/>
      <c r="F598" s="189"/>
      <c r="G598" s="245"/>
      <c r="H598" s="273"/>
      <c r="I598" s="335"/>
      <c r="J598" s="189"/>
      <c r="K598" s="246"/>
      <c r="L598" s="246"/>
      <c r="M598" s="169"/>
    </row>
    <row r="599" spans="2:13" ht="15" hidden="1">
      <c r="B599" s="241"/>
      <c r="C599" s="272">
        <v>3020</v>
      </c>
      <c r="D599" s="242" t="s">
        <v>87</v>
      </c>
      <c r="E599" s="189"/>
      <c r="F599" s="189"/>
      <c r="G599" s="245"/>
      <c r="H599" s="273"/>
      <c r="I599" s="335"/>
      <c r="J599" s="189"/>
      <c r="K599" s="246"/>
      <c r="L599" s="246"/>
      <c r="M599" s="169"/>
    </row>
    <row r="600" spans="2:13" ht="15" hidden="1">
      <c r="B600" s="241"/>
      <c r="C600" s="272">
        <v>4210</v>
      </c>
      <c r="D600" s="242" t="s">
        <v>56</v>
      </c>
      <c r="E600" s="189"/>
      <c r="F600" s="189"/>
      <c r="G600" s="245"/>
      <c r="H600" s="273"/>
      <c r="I600" s="335"/>
      <c r="J600" s="189"/>
      <c r="K600" s="246"/>
      <c r="L600" s="246"/>
      <c r="M600" s="169"/>
    </row>
    <row r="601" spans="2:13" ht="15" hidden="1">
      <c r="B601" s="241"/>
      <c r="C601" s="272">
        <v>4300</v>
      </c>
      <c r="D601" s="242" t="s">
        <v>62</v>
      </c>
      <c r="E601" s="189"/>
      <c r="F601" s="189"/>
      <c r="G601" s="245"/>
      <c r="H601" s="273"/>
      <c r="I601" s="335"/>
      <c r="J601" s="189"/>
      <c r="K601" s="246"/>
      <c r="L601" s="246"/>
      <c r="M601" s="169"/>
    </row>
    <row r="602" spans="2:13" ht="15" hidden="1">
      <c r="B602" s="338"/>
      <c r="C602" s="325"/>
      <c r="D602" s="322"/>
      <c r="E602" s="254"/>
      <c r="F602" s="254"/>
      <c r="G602" s="256"/>
      <c r="H602" s="277"/>
      <c r="I602" s="339"/>
      <c r="J602" s="254"/>
      <c r="K602" s="270"/>
      <c r="L602" s="270"/>
      <c r="M602" s="171"/>
    </row>
    <row r="603" spans="2:13" ht="15" hidden="1">
      <c r="B603" s="188"/>
      <c r="C603" s="189"/>
      <c r="D603" s="189"/>
      <c r="E603" s="189"/>
      <c r="F603" s="189"/>
      <c r="G603" s="245"/>
      <c r="H603" s="273"/>
      <c r="I603" s="335"/>
      <c r="J603" s="189"/>
      <c r="K603" s="189"/>
      <c r="L603" s="189"/>
      <c r="M603" s="160"/>
    </row>
    <row r="604" spans="2:13" ht="15" hidden="1">
      <c r="B604" s="198" t="s">
        <v>65</v>
      </c>
      <c r="C604" s="199"/>
      <c r="D604" s="200" t="s">
        <v>66</v>
      </c>
      <c r="E604" s="201" t="s">
        <v>67</v>
      </c>
      <c r="F604" s="202" t="s">
        <v>27</v>
      </c>
      <c r="G604" s="327"/>
      <c r="H604" s="328"/>
      <c r="I604" s="442" t="s">
        <v>68</v>
      </c>
      <c r="J604" s="206"/>
      <c r="K604" s="207"/>
      <c r="L604" s="207"/>
      <c r="M604" s="9" t="s">
        <v>69</v>
      </c>
    </row>
    <row r="605" spans="2:13" ht="15" hidden="1">
      <c r="B605" s="208" t="s">
        <v>17</v>
      </c>
      <c r="C605" s="209" t="s">
        <v>70</v>
      </c>
      <c r="D605" s="210"/>
      <c r="E605" s="211" t="s">
        <v>71</v>
      </c>
      <c r="F605" s="212"/>
      <c r="G605" s="330"/>
      <c r="H605" s="331"/>
      <c r="I605" s="443" t="s">
        <v>72</v>
      </c>
      <c r="J605" s="215"/>
      <c r="K605" s="216"/>
      <c r="L605" s="216"/>
      <c r="M605" s="161"/>
    </row>
    <row r="606" spans="2:13" ht="12.75" customHeight="1" hidden="1">
      <c r="B606" s="531"/>
      <c r="C606" s="532"/>
      <c r="D606" s="407"/>
      <c r="E606" s="533"/>
      <c r="F606" s="534"/>
      <c r="G606" s="398"/>
      <c r="H606" s="399"/>
      <c r="I606" s="400"/>
      <c r="J606" s="535"/>
      <c r="K606" s="536"/>
      <c r="L606" s="536"/>
      <c r="M606" s="173"/>
    </row>
    <row r="607" spans="2:13" ht="15">
      <c r="B607" s="188"/>
      <c r="C607" s="189"/>
      <c r="D607" s="189"/>
      <c r="E607" s="189"/>
      <c r="F607" s="236" t="s">
        <v>88</v>
      </c>
      <c r="G607" s="537">
        <f>SUM(G4:G582)</f>
        <v>12927546</v>
      </c>
      <c r="H607" s="239"/>
      <c r="I607" s="373"/>
      <c r="J607" s="373"/>
      <c r="K607" s="578">
        <f>SUM(K6:K582)</f>
        <v>11760376.290000001</v>
      </c>
      <c r="L607" s="541">
        <f>K607/G607*100</f>
        <v>90.97145189040519</v>
      </c>
      <c r="M607" s="160"/>
    </row>
    <row r="608" spans="2:13" ht="15">
      <c r="B608" s="188"/>
      <c r="C608" s="463"/>
      <c r="D608" s="189"/>
      <c r="E608" s="189"/>
      <c r="F608" s="189"/>
      <c r="G608" s="196"/>
      <c r="H608" s="256"/>
      <c r="I608" s="335"/>
      <c r="J608" s="189"/>
      <c r="K608" s="189"/>
      <c r="L608" s="189"/>
      <c r="M608" s="160"/>
    </row>
    <row r="609" spans="2:13" ht="15">
      <c r="B609" s="188"/>
      <c r="C609" s="189"/>
      <c r="D609" s="189"/>
      <c r="E609" s="189"/>
      <c r="F609" s="189"/>
      <c r="G609" s="538"/>
      <c r="H609" s="196"/>
      <c r="I609" s="335"/>
      <c r="J609" s="196"/>
      <c r="K609" s="196"/>
      <c r="L609" s="539"/>
      <c r="M609" s="160"/>
    </row>
    <row r="610" spans="2:13" ht="15">
      <c r="B610" s="188"/>
      <c r="C610" s="189"/>
      <c r="D610" s="189"/>
      <c r="E610" s="189"/>
      <c r="F610" s="189"/>
      <c r="G610" s="196"/>
      <c r="H610" s="196"/>
      <c r="I610" s="335"/>
      <c r="J610" s="189"/>
      <c r="K610" s="189"/>
      <c r="L610" s="189"/>
      <c r="M610" s="160"/>
    </row>
    <row r="611" spans="2:12" ht="15">
      <c r="B611" s="188"/>
      <c r="C611" s="189"/>
      <c r="D611" s="189"/>
      <c r="E611" s="189"/>
      <c r="F611" s="189"/>
      <c r="G611" s="540"/>
      <c r="H611" s="196"/>
      <c r="I611" s="335"/>
      <c r="J611" s="189"/>
      <c r="K611" s="189"/>
      <c r="L611" s="189"/>
    </row>
    <row r="612" spans="2:12" ht="15">
      <c r="B612" s="188"/>
      <c r="C612" s="189"/>
      <c r="D612" s="189"/>
      <c r="E612" s="189"/>
      <c r="F612" s="189"/>
      <c r="G612" s="196"/>
      <c r="H612" s="196"/>
      <c r="I612" s="335"/>
      <c r="J612" s="189"/>
      <c r="K612" s="189"/>
      <c r="L612" s="189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</sheetData>
  <printOptions horizontalCentered="1"/>
  <pageMargins left="0.2362204724409449" right="0.31496062992125984" top="0.5905511811023623" bottom="0.1968503937007874" header="0.2362204724409449" footer="0.2362204724409449"/>
  <pageSetup fitToHeight="0" horizontalDpi="600" verticalDpi="600" orientation="portrait" paperSize="9" scale="59" r:id="rId1"/>
  <rowBreaks count="5" manualBreakCount="5">
    <brk id="139" min="1" max="11" man="1"/>
    <brk id="288" min="1" max="11" man="1"/>
    <brk id="388" min="1" max="11" man="1"/>
    <brk id="475" min="1" max="11" man="1"/>
    <brk id="561" min="1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N614"/>
  <sheetViews>
    <sheetView workbookViewId="0" topLeftCell="E589">
      <selection activeCell="K612" sqref="K612"/>
    </sheetView>
  </sheetViews>
  <sheetFormatPr defaultColWidth="9.00390625" defaultRowHeight="12.75"/>
  <cols>
    <col min="1" max="1" width="1.12109375" style="1" customWidth="1"/>
    <col min="2" max="2" width="7.00390625" style="2" customWidth="1"/>
    <col min="3" max="3" width="6.25390625" style="1" customWidth="1"/>
    <col min="4" max="4" width="42.375" style="1" customWidth="1"/>
    <col min="5" max="7" width="9.00390625" style="1" customWidth="1"/>
    <col min="8" max="9" width="9.125" style="1" customWidth="1"/>
    <col min="10" max="10" width="9.75390625" style="1" customWidth="1"/>
    <col min="11" max="11" width="8.875" style="1" customWidth="1"/>
    <col min="12" max="12" width="16.125" style="1" customWidth="1"/>
    <col min="13" max="16384" width="9.00390625" style="1" customWidth="1"/>
  </cols>
  <sheetData>
    <row r="1" spans="3:7" ht="20.25">
      <c r="C1" s="1" t="s">
        <v>89</v>
      </c>
      <c r="D1" s="6" t="s">
        <v>90</v>
      </c>
      <c r="F1" s="4"/>
      <c r="G1" s="42"/>
    </row>
    <row r="2" ht="15.75">
      <c r="D2" s="5" t="s">
        <v>91</v>
      </c>
    </row>
    <row r="3" spans="2:12" ht="12.75">
      <c r="B3" s="43" t="s">
        <v>92</v>
      </c>
      <c r="C3" s="44"/>
      <c r="D3" s="45" t="s">
        <v>93</v>
      </c>
      <c r="E3" s="46" t="s">
        <v>94</v>
      </c>
      <c r="F3" s="47" t="s">
        <v>95</v>
      </c>
      <c r="G3" s="47"/>
      <c r="H3" s="48" t="s">
        <v>96</v>
      </c>
      <c r="I3" s="7"/>
      <c r="J3" s="8"/>
      <c r="K3" s="8" t="s">
        <v>97</v>
      </c>
      <c r="L3" s="9" t="s">
        <v>98</v>
      </c>
    </row>
    <row r="4" spans="2:12" ht="12.75">
      <c r="B4" s="49" t="s">
        <v>99</v>
      </c>
      <c r="C4" s="50" t="s">
        <v>100</v>
      </c>
      <c r="D4" s="51"/>
      <c r="E4" s="52" t="s">
        <v>101</v>
      </c>
      <c r="F4" s="53"/>
      <c r="G4" s="54"/>
      <c r="H4" s="55" t="s">
        <v>102</v>
      </c>
      <c r="I4" s="10"/>
      <c r="J4" s="11"/>
      <c r="K4" s="56" t="s">
        <v>103</v>
      </c>
      <c r="L4" s="12"/>
    </row>
    <row r="5" spans="2:12" ht="12.75">
      <c r="B5" s="57"/>
      <c r="C5" s="13"/>
      <c r="D5" s="58" t="s">
        <v>104</v>
      </c>
      <c r="E5" s="59"/>
      <c r="F5" s="13"/>
      <c r="G5" s="13"/>
      <c r="H5" s="59"/>
      <c r="I5" s="13"/>
      <c r="J5" s="14"/>
      <c r="K5" s="60"/>
      <c r="L5" s="14"/>
    </row>
    <row r="6" spans="2:12" ht="12.75">
      <c r="B6" s="61"/>
      <c r="C6" s="35"/>
      <c r="D6" s="15" t="s">
        <v>105</v>
      </c>
      <c r="E6" s="62"/>
      <c r="F6" s="34"/>
      <c r="G6" s="17">
        <f>SUM(F7:F25)</f>
        <v>2120086</v>
      </c>
      <c r="H6" s="63"/>
      <c r="I6" s="15"/>
      <c r="J6" s="17">
        <f>SUM(I21:I33)</f>
        <v>515345</v>
      </c>
      <c r="K6" s="64">
        <f>J6/G6*100</f>
        <v>24.307740346382175</v>
      </c>
      <c r="L6" s="18"/>
    </row>
    <row r="7" spans="2:12" ht="12.75">
      <c r="B7" s="65"/>
      <c r="C7" s="20"/>
      <c r="D7" s="66"/>
      <c r="E7" s="67"/>
      <c r="F7" s="68"/>
      <c r="G7" s="69"/>
      <c r="H7" s="70"/>
      <c r="I7" s="66"/>
      <c r="J7" s="69"/>
      <c r="K7" s="69"/>
      <c r="L7" s="39"/>
    </row>
    <row r="8" spans="2:12" ht="12.75">
      <c r="B8" s="71"/>
      <c r="C8" s="22"/>
      <c r="D8" s="72"/>
      <c r="E8" s="33"/>
      <c r="F8" s="3"/>
      <c r="G8" s="73"/>
      <c r="H8" s="74"/>
      <c r="I8" s="72"/>
      <c r="J8" s="73"/>
      <c r="K8" s="75"/>
      <c r="L8" s="25"/>
    </row>
    <row r="9" spans="2:12" ht="12.75">
      <c r="B9" s="71"/>
      <c r="C9" s="22"/>
      <c r="D9" s="72"/>
      <c r="E9" s="33"/>
      <c r="F9" s="3"/>
      <c r="G9" s="73"/>
      <c r="H9" s="74"/>
      <c r="I9" s="72"/>
      <c r="J9" s="73"/>
      <c r="K9" s="75"/>
      <c r="L9" s="25"/>
    </row>
    <row r="10" spans="2:12" ht="12.75">
      <c r="B10" s="76" t="s">
        <v>106</v>
      </c>
      <c r="C10" s="29"/>
      <c r="D10" s="77" t="s">
        <v>107</v>
      </c>
      <c r="E10" s="78"/>
      <c r="F10" s="1">
        <f>SUM(E11:E13)</f>
        <v>1000</v>
      </c>
      <c r="G10" s="23"/>
      <c r="H10" s="78"/>
      <c r="J10" s="23"/>
      <c r="K10" s="79">
        <f>I10/F10*100</f>
        <v>0</v>
      </c>
      <c r="L10" s="23"/>
    </row>
    <row r="11" spans="2:12" ht="12.75">
      <c r="B11" s="76"/>
      <c r="C11" s="28">
        <v>4300</v>
      </c>
      <c r="D11" s="1" t="s">
        <v>108</v>
      </c>
      <c r="E11" s="78">
        <v>1000</v>
      </c>
      <c r="G11" s="23"/>
      <c r="H11" s="78"/>
      <c r="J11" s="23"/>
      <c r="K11" s="79">
        <f>I11/E11*100</f>
        <v>0</v>
      </c>
      <c r="L11" s="23"/>
    </row>
    <row r="12" spans="2:12" ht="12.75">
      <c r="B12" s="76"/>
      <c r="C12" s="28"/>
      <c r="E12" s="78"/>
      <c r="G12" s="23"/>
      <c r="H12" s="78"/>
      <c r="J12" s="23"/>
      <c r="K12" s="80"/>
      <c r="L12" s="23"/>
    </row>
    <row r="13" spans="2:12" ht="12.75">
      <c r="B13" s="81"/>
      <c r="C13" s="82"/>
      <c r="D13" s="26"/>
      <c r="E13" s="83"/>
      <c r="F13" s="26"/>
      <c r="G13" s="27"/>
      <c r="H13" s="83"/>
      <c r="I13" s="26"/>
      <c r="J13" s="27"/>
      <c r="K13" s="84"/>
      <c r="L13" s="23"/>
    </row>
    <row r="14" spans="2:12" ht="12.75">
      <c r="B14" s="76"/>
      <c r="C14" s="28"/>
      <c r="E14" s="78"/>
      <c r="H14" s="78"/>
      <c r="J14" s="23"/>
      <c r="K14" s="80"/>
      <c r="L14" s="23"/>
    </row>
    <row r="15" spans="2:12" ht="12.75">
      <c r="B15" s="76" t="s">
        <v>109</v>
      </c>
      <c r="C15" s="28"/>
      <c r="D15" s="77" t="s">
        <v>110</v>
      </c>
      <c r="E15" s="78"/>
      <c r="F15" s="1">
        <f>SUM(E18:E19)</f>
        <v>6500</v>
      </c>
      <c r="H15" s="78"/>
      <c r="J15" s="23"/>
      <c r="K15" s="79">
        <f>I15/F15*100</f>
        <v>0</v>
      </c>
      <c r="L15" s="23"/>
    </row>
    <row r="16" spans="2:12" ht="12.75">
      <c r="B16" s="76"/>
      <c r="C16" s="28"/>
      <c r="D16" s="77"/>
      <c r="E16" s="78"/>
      <c r="H16" s="78"/>
      <c r="J16" s="23"/>
      <c r="K16" s="80"/>
      <c r="L16" s="23"/>
    </row>
    <row r="17" spans="2:12" ht="12.75">
      <c r="B17" s="76"/>
      <c r="C17" s="28"/>
      <c r="D17" s="77"/>
      <c r="E17" s="78"/>
      <c r="H17" s="78"/>
      <c r="J17" s="23"/>
      <c r="K17" s="80"/>
      <c r="L17" s="23"/>
    </row>
    <row r="18" spans="2:12" ht="12.75">
      <c r="B18" s="76"/>
      <c r="C18" s="28">
        <v>4270</v>
      </c>
      <c r="D18" s="1" t="s">
        <v>111</v>
      </c>
      <c r="E18" s="78">
        <v>6500</v>
      </c>
      <c r="H18" s="78"/>
      <c r="J18" s="23"/>
      <c r="K18" s="79">
        <v>0</v>
      </c>
      <c r="L18" s="23"/>
    </row>
    <row r="19" spans="2:12" ht="12.75">
      <c r="B19" s="81"/>
      <c r="C19" s="85"/>
      <c r="D19" s="26"/>
      <c r="E19" s="83"/>
      <c r="F19" s="26"/>
      <c r="G19" s="26"/>
      <c r="H19" s="83"/>
      <c r="I19" s="26"/>
      <c r="J19" s="27"/>
      <c r="K19" s="86"/>
      <c r="L19" s="27"/>
    </row>
    <row r="20" spans="2:12" ht="12.75">
      <c r="B20" s="76"/>
      <c r="C20" s="29"/>
      <c r="E20" s="78"/>
      <c r="H20" s="78"/>
      <c r="J20" s="21"/>
      <c r="K20" s="80"/>
      <c r="L20" s="23"/>
    </row>
    <row r="21" spans="2:14" ht="12.75">
      <c r="B21" s="76" t="s">
        <v>112</v>
      </c>
      <c r="C21" s="29"/>
      <c r="D21" s="77" t="s">
        <v>113</v>
      </c>
      <c r="E21" s="78"/>
      <c r="F21" s="1">
        <f>SUM(E22)</f>
        <v>2109027</v>
      </c>
      <c r="H21" s="78"/>
      <c r="I21" s="1">
        <f>SUM(H22)</f>
        <v>512537</v>
      </c>
      <c r="J21" s="23"/>
      <c r="K21" s="79">
        <f>I21/F21*100</f>
        <v>24.302059670170177</v>
      </c>
      <c r="L21" s="23" t="s">
        <v>114</v>
      </c>
      <c r="M21" s="24">
        <v>3020</v>
      </c>
      <c r="N21" s="23" t="s">
        <v>115</v>
      </c>
    </row>
    <row r="22" spans="2:14" ht="12.75">
      <c r="B22" s="76"/>
      <c r="C22" s="28">
        <v>6050</v>
      </c>
      <c r="D22" s="1" t="s">
        <v>116</v>
      </c>
      <c r="E22" s="78">
        <v>2109027</v>
      </c>
      <c r="H22" s="78">
        <v>512537</v>
      </c>
      <c r="J22" s="23"/>
      <c r="K22" s="79">
        <f>H22/E22*100</f>
        <v>24.302059670170177</v>
      </c>
      <c r="L22" s="23" t="s">
        <v>117</v>
      </c>
      <c r="M22" s="24">
        <v>3030</v>
      </c>
      <c r="N22" s="23" t="s">
        <v>118</v>
      </c>
    </row>
    <row r="23" spans="2:14" ht="12.75">
      <c r="B23" s="81"/>
      <c r="C23" s="85"/>
      <c r="D23" s="26"/>
      <c r="E23" s="83"/>
      <c r="F23" s="26"/>
      <c r="G23" s="26"/>
      <c r="H23" s="83"/>
      <c r="I23" s="26"/>
      <c r="J23" s="27"/>
      <c r="K23" s="86"/>
      <c r="L23" s="27" t="s">
        <v>119</v>
      </c>
      <c r="M23" s="24">
        <v>3110</v>
      </c>
      <c r="N23" s="23" t="s">
        <v>120</v>
      </c>
    </row>
    <row r="24" spans="2:14" ht="12.75">
      <c r="B24" s="87"/>
      <c r="C24" s="88"/>
      <c r="D24" s="21"/>
      <c r="E24" s="78"/>
      <c r="H24" s="78"/>
      <c r="J24" s="21"/>
      <c r="K24" s="89"/>
      <c r="L24" s="21"/>
      <c r="M24" s="28">
        <v>4010</v>
      </c>
      <c r="N24" s="23" t="s">
        <v>121</v>
      </c>
    </row>
    <row r="25" spans="2:14" ht="12.75">
      <c r="B25" s="90" t="s">
        <v>122</v>
      </c>
      <c r="C25" s="91"/>
      <c r="D25" s="92" t="s">
        <v>123</v>
      </c>
      <c r="E25" s="78"/>
      <c r="F25" s="1">
        <f>SUM(E26:E27)</f>
        <v>3559</v>
      </c>
      <c r="H25" s="78"/>
      <c r="I25" s="1">
        <f>SUM(H26:H27)</f>
        <v>2808</v>
      </c>
      <c r="J25" s="23"/>
      <c r="K25" s="79">
        <f>I25/F25*100</f>
        <v>78.89856701320596</v>
      </c>
      <c r="L25" s="23"/>
      <c r="M25" s="28">
        <v>4040</v>
      </c>
      <c r="N25" s="23" t="s">
        <v>124</v>
      </c>
    </row>
    <row r="26" spans="2:14" ht="12.75">
      <c r="B26" s="90"/>
      <c r="C26" s="28">
        <v>4100</v>
      </c>
      <c r="D26" s="23" t="s">
        <v>125</v>
      </c>
      <c r="E26" s="78">
        <v>1000</v>
      </c>
      <c r="H26" s="78">
        <v>812</v>
      </c>
      <c r="J26" s="23"/>
      <c r="K26" s="79">
        <f>H26/E26*100</f>
        <v>81.2</v>
      </c>
      <c r="L26" s="23"/>
      <c r="M26" s="28">
        <v>4100</v>
      </c>
      <c r="N26" s="23" t="s">
        <v>126</v>
      </c>
    </row>
    <row r="27" spans="2:14" ht="12.75">
      <c r="B27" s="90"/>
      <c r="C27" s="28">
        <v>4210</v>
      </c>
      <c r="D27" s="23" t="s">
        <v>127</v>
      </c>
      <c r="E27" s="78">
        <v>2559</v>
      </c>
      <c r="H27" s="78">
        <v>1996</v>
      </c>
      <c r="J27" s="23"/>
      <c r="K27" s="79">
        <f>H27/E27*100</f>
        <v>77.99921844470497</v>
      </c>
      <c r="L27" s="23"/>
      <c r="M27" s="28">
        <v>4110</v>
      </c>
      <c r="N27" s="23" t="s">
        <v>128</v>
      </c>
    </row>
    <row r="28" spans="2:14" ht="12.75">
      <c r="B28" s="90"/>
      <c r="C28" s="28"/>
      <c r="D28" s="23"/>
      <c r="E28" s="78"/>
      <c r="H28" s="78"/>
      <c r="J28" s="23"/>
      <c r="K28" s="80"/>
      <c r="L28" s="23"/>
      <c r="M28" s="28"/>
      <c r="N28" s="23"/>
    </row>
    <row r="29" spans="2:14" ht="12.75">
      <c r="B29" s="93" t="s">
        <v>129</v>
      </c>
      <c r="C29" s="85"/>
      <c r="D29" s="94"/>
      <c r="E29" s="83"/>
      <c r="F29" s="26"/>
      <c r="G29" s="26"/>
      <c r="H29" s="83"/>
      <c r="I29" s="26"/>
      <c r="J29" s="27"/>
      <c r="K29" s="86"/>
      <c r="L29" s="27"/>
      <c r="M29" s="28">
        <v>4120</v>
      </c>
      <c r="N29" s="23" t="s">
        <v>130</v>
      </c>
    </row>
    <row r="30" spans="2:14" ht="12.75">
      <c r="B30" s="90"/>
      <c r="C30" s="95"/>
      <c r="D30" s="77" t="s">
        <v>131</v>
      </c>
      <c r="E30" s="96"/>
      <c r="H30" s="78"/>
      <c r="J30" s="23"/>
      <c r="K30" s="80"/>
      <c r="L30" s="23"/>
      <c r="M30" s="28"/>
      <c r="N30" s="23"/>
    </row>
    <row r="31" spans="2:14" ht="12.75">
      <c r="B31" s="90"/>
      <c r="C31" s="29">
        <v>2850</v>
      </c>
      <c r="D31" s="97" t="s">
        <v>132</v>
      </c>
      <c r="E31" s="78">
        <v>2000</v>
      </c>
      <c r="H31" s="78"/>
      <c r="J31" s="23"/>
      <c r="K31" s="79">
        <f>H31/E31*100</f>
        <v>0</v>
      </c>
      <c r="L31" s="23"/>
      <c r="M31" s="28"/>
      <c r="N31" s="23"/>
    </row>
    <row r="32" spans="2:14" ht="12.75">
      <c r="B32" s="90"/>
      <c r="C32" s="85"/>
      <c r="D32" s="92"/>
      <c r="E32" s="78"/>
      <c r="H32" s="78"/>
      <c r="J32" s="23"/>
      <c r="K32" s="23"/>
      <c r="L32" s="23"/>
      <c r="M32" s="28"/>
      <c r="N32" s="23"/>
    </row>
    <row r="33" spans="2:14" ht="12.75">
      <c r="B33" s="57"/>
      <c r="C33" s="13"/>
      <c r="D33" s="98" t="s">
        <v>133</v>
      </c>
      <c r="E33" s="59"/>
      <c r="F33" s="13"/>
      <c r="G33" s="13"/>
      <c r="H33" s="59"/>
      <c r="I33" s="13"/>
      <c r="J33" s="14"/>
      <c r="K33" s="99"/>
      <c r="L33" s="14"/>
      <c r="M33" s="28">
        <v>4210</v>
      </c>
      <c r="N33" s="23" t="s">
        <v>134</v>
      </c>
    </row>
    <row r="34" spans="2:14" ht="14.25" customHeight="1">
      <c r="B34" s="61"/>
      <c r="C34" s="35"/>
      <c r="D34" s="16" t="s">
        <v>135</v>
      </c>
      <c r="E34" s="100"/>
      <c r="F34" s="35"/>
      <c r="G34" s="15">
        <f>SUM(F36:F59)</f>
        <v>169650</v>
      </c>
      <c r="H34" s="63"/>
      <c r="I34" s="15"/>
      <c r="J34" s="15">
        <f>SUM(I36:I59)</f>
        <v>57943</v>
      </c>
      <c r="K34" s="64">
        <f>J34/G34*100</f>
        <v>34.154435602711466</v>
      </c>
      <c r="L34" s="18"/>
      <c r="M34" s="28">
        <v>4220</v>
      </c>
      <c r="N34" s="23" t="s">
        <v>136</v>
      </c>
    </row>
    <row r="35" spans="2:14" ht="6" customHeight="1">
      <c r="B35" s="90"/>
      <c r="C35" s="96" t="s">
        <v>137</v>
      </c>
      <c r="D35" s="96"/>
      <c r="E35" s="96"/>
      <c r="F35" s="19"/>
      <c r="G35" s="19"/>
      <c r="H35" s="96"/>
      <c r="I35" s="19"/>
      <c r="J35" s="21"/>
      <c r="K35" s="89"/>
      <c r="L35" s="21"/>
      <c r="M35" s="24">
        <v>4240</v>
      </c>
      <c r="N35" s="23" t="s">
        <v>138</v>
      </c>
    </row>
    <row r="36" spans="2:14" ht="12.75" hidden="1">
      <c r="B36" s="76" t="s">
        <v>139</v>
      </c>
      <c r="C36" s="29"/>
      <c r="D36" s="101" t="s">
        <v>140</v>
      </c>
      <c r="E36" s="78"/>
      <c r="F36" s="1">
        <f>SUM(E37:E56)</f>
        <v>0</v>
      </c>
      <c r="H36" s="78"/>
      <c r="J36" s="23"/>
      <c r="K36" s="80"/>
      <c r="L36" s="23"/>
      <c r="M36" s="24"/>
      <c r="N36" s="23"/>
    </row>
    <row r="37" spans="2:14" ht="12.75" hidden="1">
      <c r="B37" s="76"/>
      <c r="C37" s="28">
        <v>3020</v>
      </c>
      <c r="D37" s="29" t="s">
        <v>141</v>
      </c>
      <c r="E37" s="78"/>
      <c r="H37" s="78"/>
      <c r="J37" s="23"/>
      <c r="K37" s="80"/>
      <c r="L37" s="23"/>
      <c r="M37" s="24">
        <v>4260</v>
      </c>
      <c r="N37" s="23" t="s">
        <v>142</v>
      </c>
    </row>
    <row r="38" spans="2:14" ht="12.75" hidden="1">
      <c r="B38" s="76"/>
      <c r="C38" s="28">
        <v>3030</v>
      </c>
      <c r="D38" s="29" t="s">
        <v>143</v>
      </c>
      <c r="E38" s="78" t="s">
        <v>144</v>
      </c>
      <c r="H38" s="78"/>
      <c r="J38" s="23"/>
      <c r="K38" s="80"/>
      <c r="L38" s="23"/>
      <c r="M38" s="24">
        <v>4270</v>
      </c>
      <c r="N38" s="23" t="s">
        <v>145</v>
      </c>
    </row>
    <row r="39" spans="2:14" ht="12.75" hidden="1">
      <c r="B39" s="76"/>
      <c r="C39" s="28">
        <v>3110</v>
      </c>
      <c r="D39" s="29" t="s">
        <v>146</v>
      </c>
      <c r="E39" s="78"/>
      <c r="H39" s="78"/>
      <c r="J39" s="23"/>
      <c r="K39" s="80"/>
      <c r="L39" s="23"/>
      <c r="M39" s="24">
        <v>4300</v>
      </c>
      <c r="N39" s="23" t="s">
        <v>147</v>
      </c>
    </row>
    <row r="40" spans="2:14" ht="12.75" hidden="1">
      <c r="B40" s="76"/>
      <c r="C40" s="28">
        <v>4010</v>
      </c>
      <c r="D40" s="29" t="s">
        <v>148</v>
      </c>
      <c r="E40" s="78"/>
      <c r="H40" s="78"/>
      <c r="J40" s="23"/>
      <c r="K40" s="80"/>
      <c r="L40" s="23"/>
      <c r="M40" s="24">
        <v>4410</v>
      </c>
      <c r="N40" s="23" t="s">
        <v>149</v>
      </c>
    </row>
    <row r="41" spans="2:14" ht="12.75" hidden="1">
      <c r="B41" s="76"/>
      <c r="C41" s="28">
        <v>4040</v>
      </c>
      <c r="D41" s="29" t="s">
        <v>150</v>
      </c>
      <c r="E41" s="78"/>
      <c r="H41" s="78"/>
      <c r="J41" s="23"/>
      <c r="K41" s="80"/>
      <c r="L41" s="23"/>
      <c r="M41" s="24">
        <v>4430</v>
      </c>
      <c r="N41" s="23" t="s">
        <v>151</v>
      </c>
    </row>
    <row r="42" spans="2:14" ht="12.75" hidden="1">
      <c r="B42" s="76"/>
      <c r="C42" s="28">
        <v>4100</v>
      </c>
      <c r="D42" s="29" t="s">
        <v>152</v>
      </c>
      <c r="E42" s="78"/>
      <c r="H42" s="78"/>
      <c r="J42" s="23"/>
      <c r="K42" s="80"/>
      <c r="L42" s="23"/>
      <c r="M42" s="24">
        <v>4440</v>
      </c>
      <c r="N42" s="23" t="s">
        <v>153</v>
      </c>
    </row>
    <row r="43" spans="2:14" ht="12.75" hidden="1">
      <c r="B43" s="76"/>
      <c r="C43" s="28">
        <v>4110</v>
      </c>
      <c r="D43" s="29" t="s">
        <v>154</v>
      </c>
      <c r="E43" s="78"/>
      <c r="H43" s="78"/>
      <c r="J43" s="23"/>
      <c r="K43" s="80"/>
      <c r="L43" s="23"/>
      <c r="M43" s="24">
        <v>4530</v>
      </c>
      <c r="N43" s="23" t="s">
        <v>155</v>
      </c>
    </row>
    <row r="44" spans="2:14" ht="12.75" hidden="1">
      <c r="B44" s="76"/>
      <c r="C44" s="28">
        <v>4120</v>
      </c>
      <c r="D44" s="29" t="s">
        <v>156</v>
      </c>
      <c r="E44" s="78"/>
      <c r="H44" s="78"/>
      <c r="J44" s="23"/>
      <c r="K44" s="80"/>
      <c r="L44" s="23"/>
      <c r="M44" s="24">
        <v>6050</v>
      </c>
      <c r="N44" s="23" t="s">
        <v>157</v>
      </c>
    </row>
    <row r="45" spans="2:14" ht="12.75" hidden="1">
      <c r="B45" s="76"/>
      <c r="C45" s="28">
        <v>4210</v>
      </c>
      <c r="D45" s="29" t="s">
        <v>158</v>
      </c>
      <c r="E45" s="78"/>
      <c r="H45" s="78"/>
      <c r="J45" s="23"/>
      <c r="K45" s="80"/>
      <c r="L45" s="23"/>
      <c r="M45" s="30">
        <v>6060</v>
      </c>
      <c r="N45" s="27" t="s">
        <v>159</v>
      </c>
    </row>
    <row r="46" spans="2:12" ht="12.75" hidden="1">
      <c r="B46" s="76"/>
      <c r="C46" s="28">
        <v>4220</v>
      </c>
      <c r="D46" s="29" t="s">
        <v>160</v>
      </c>
      <c r="E46" s="78"/>
      <c r="H46" s="78"/>
      <c r="J46" s="23"/>
      <c r="K46" s="80"/>
      <c r="L46" s="23"/>
    </row>
    <row r="47" spans="2:12" ht="12.75" hidden="1">
      <c r="B47" s="76"/>
      <c r="C47" s="28">
        <v>4240</v>
      </c>
      <c r="D47" s="29" t="s">
        <v>161</v>
      </c>
      <c r="E47" s="78"/>
      <c r="H47" s="78"/>
      <c r="J47" s="23"/>
      <c r="K47" s="80"/>
      <c r="L47" s="23"/>
    </row>
    <row r="48" spans="2:12" ht="12.75" hidden="1">
      <c r="B48" s="76"/>
      <c r="C48" s="28">
        <v>4260</v>
      </c>
      <c r="D48" s="29" t="s">
        <v>162</v>
      </c>
      <c r="E48" s="78"/>
      <c r="H48" s="78"/>
      <c r="J48" s="23"/>
      <c r="K48" s="80"/>
      <c r="L48" s="23"/>
    </row>
    <row r="49" spans="2:12" ht="12.75" hidden="1">
      <c r="B49" s="76"/>
      <c r="C49" s="28">
        <v>4270</v>
      </c>
      <c r="D49" s="29" t="s">
        <v>163</v>
      </c>
      <c r="E49" s="78"/>
      <c r="H49" s="78"/>
      <c r="J49" s="23"/>
      <c r="K49" s="80"/>
      <c r="L49" s="23"/>
    </row>
    <row r="50" spans="2:12" ht="12.75" hidden="1">
      <c r="B50" s="76"/>
      <c r="C50" s="28">
        <v>4300</v>
      </c>
      <c r="D50" s="29" t="s">
        <v>164</v>
      </c>
      <c r="E50" s="78"/>
      <c r="H50" s="78"/>
      <c r="J50" s="23"/>
      <c r="K50" s="80"/>
      <c r="L50" s="23"/>
    </row>
    <row r="51" spans="2:12" ht="12.75" hidden="1">
      <c r="B51" s="76"/>
      <c r="C51" s="28">
        <v>4410</v>
      </c>
      <c r="D51" s="29" t="s">
        <v>165</v>
      </c>
      <c r="E51" s="78"/>
      <c r="H51" s="78"/>
      <c r="J51" s="23"/>
      <c r="K51" s="80"/>
      <c r="L51" s="23"/>
    </row>
    <row r="52" spans="2:12" ht="12.75" hidden="1">
      <c r="B52" s="76"/>
      <c r="C52" s="28">
        <v>4430</v>
      </c>
      <c r="D52" s="29" t="s">
        <v>166</v>
      </c>
      <c r="E52" s="78"/>
      <c r="H52" s="78"/>
      <c r="J52" s="23"/>
      <c r="K52" s="80"/>
      <c r="L52" s="23"/>
    </row>
    <row r="53" spans="2:12" ht="12.75" hidden="1">
      <c r="B53" s="76"/>
      <c r="C53" s="28">
        <v>4440</v>
      </c>
      <c r="D53" s="29" t="s">
        <v>167</v>
      </c>
      <c r="E53" s="78"/>
      <c r="H53" s="78"/>
      <c r="J53" s="23"/>
      <c r="K53" s="80"/>
      <c r="L53" s="23"/>
    </row>
    <row r="54" spans="2:12" ht="12.75" hidden="1">
      <c r="B54" s="76"/>
      <c r="C54" s="28">
        <v>4530</v>
      </c>
      <c r="D54" s="29" t="s">
        <v>168</v>
      </c>
      <c r="E54" s="78"/>
      <c r="H54" s="78"/>
      <c r="J54" s="23"/>
      <c r="K54" s="80"/>
      <c r="L54" s="23"/>
    </row>
    <row r="55" spans="2:12" ht="12.75" hidden="1">
      <c r="B55" s="76"/>
      <c r="C55" s="28">
        <v>6050</v>
      </c>
      <c r="D55" s="29" t="s">
        <v>169</v>
      </c>
      <c r="E55" s="78"/>
      <c r="H55" s="78"/>
      <c r="J55" s="23"/>
      <c r="K55" s="80"/>
      <c r="L55" s="23"/>
    </row>
    <row r="56" spans="2:12" ht="12.75" hidden="1">
      <c r="B56" s="76"/>
      <c r="C56" s="28">
        <v>6060</v>
      </c>
      <c r="D56" s="29" t="s">
        <v>170</v>
      </c>
      <c r="E56" s="78"/>
      <c r="H56" s="78"/>
      <c r="J56" s="23"/>
      <c r="K56" s="80"/>
      <c r="L56" s="23"/>
    </row>
    <row r="57" spans="2:12" ht="12.75" hidden="1">
      <c r="B57" s="81"/>
      <c r="C57" s="29"/>
      <c r="D57" s="29"/>
      <c r="E57" s="83"/>
      <c r="F57" s="26"/>
      <c r="G57" s="26"/>
      <c r="H57" s="78"/>
      <c r="J57" s="23"/>
      <c r="K57" s="80"/>
      <c r="L57" s="27"/>
    </row>
    <row r="58" spans="2:12" ht="12.75" hidden="1">
      <c r="B58" s="90"/>
      <c r="H58" s="78"/>
      <c r="J58" s="23"/>
      <c r="K58" s="80"/>
      <c r="L58" s="23"/>
    </row>
    <row r="59" spans="2:12" ht="12.75">
      <c r="B59" s="76" t="s">
        <v>171</v>
      </c>
      <c r="C59" s="29"/>
      <c r="D59" s="101" t="s">
        <v>172</v>
      </c>
      <c r="E59" s="78"/>
      <c r="F59" s="1">
        <f>SUM(E60:E79)</f>
        <v>169650</v>
      </c>
      <c r="H59" s="78"/>
      <c r="I59" s="1">
        <f>SUM(H60:H79)</f>
        <v>57943</v>
      </c>
      <c r="J59" s="23"/>
      <c r="K59" s="79">
        <f>I59/F59*100</f>
        <v>34.154435602711466</v>
      </c>
      <c r="L59" s="23"/>
    </row>
    <row r="60" spans="2:12" ht="12.75">
      <c r="B60" s="90"/>
      <c r="C60" s="28">
        <v>3020</v>
      </c>
      <c r="D60" s="29" t="s">
        <v>173</v>
      </c>
      <c r="E60" s="78">
        <v>350</v>
      </c>
      <c r="H60" s="78"/>
      <c r="J60" s="23"/>
      <c r="K60" s="79">
        <f>H60/E60*100</f>
        <v>0</v>
      </c>
      <c r="L60" s="23"/>
    </row>
    <row r="61" spans="2:12" ht="14.25" customHeight="1">
      <c r="B61" s="90"/>
      <c r="C61" s="28">
        <v>3030</v>
      </c>
      <c r="D61" s="29" t="s">
        <v>174</v>
      </c>
      <c r="E61" s="78">
        <v>13000</v>
      </c>
      <c r="H61" s="78">
        <v>5000</v>
      </c>
      <c r="J61" s="23"/>
      <c r="K61" s="79">
        <f>H61/E61*100</f>
        <v>38.46153846153847</v>
      </c>
      <c r="L61" s="23"/>
    </row>
    <row r="62" spans="2:12" ht="12.75" hidden="1">
      <c r="B62" s="90"/>
      <c r="C62" s="28"/>
      <c r="D62" s="29"/>
      <c r="E62" s="78"/>
      <c r="H62" s="78"/>
      <c r="J62" s="23"/>
      <c r="K62" s="80"/>
      <c r="L62" s="23"/>
    </row>
    <row r="63" spans="2:12" ht="12.75">
      <c r="B63" s="90"/>
      <c r="C63" s="28">
        <v>4010</v>
      </c>
      <c r="D63" s="29" t="s">
        <v>175</v>
      </c>
      <c r="E63" s="78"/>
      <c r="H63" s="78"/>
      <c r="J63" s="23"/>
      <c r="K63" s="79"/>
      <c r="L63" s="23"/>
    </row>
    <row r="64" spans="2:12" ht="12.75">
      <c r="B64" s="90"/>
      <c r="C64" s="28">
        <v>4040</v>
      </c>
      <c r="D64" s="29" t="s">
        <v>176</v>
      </c>
      <c r="E64" s="78">
        <v>600</v>
      </c>
      <c r="H64" s="78"/>
      <c r="J64" s="23"/>
      <c r="K64" s="79">
        <f aca="true" t="shared" si="0" ref="K64:K77">H64/E64*100</f>
        <v>0</v>
      </c>
      <c r="L64" s="23"/>
    </row>
    <row r="65" spans="2:12" ht="12.75">
      <c r="B65" s="90"/>
      <c r="C65" s="28">
        <v>4100</v>
      </c>
      <c r="D65" s="29" t="s">
        <v>177</v>
      </c>
      <c r="E65" s="78">
        <v>15000</v>
      </c>
      <c r="H65" s="78">
        <v>4815</v>
      </c>
      <c r="J65" s="23"/>
      <c r="K65" s="79">
        <f t="shared" si="0"/>
        <v>32.1</v>
      </c>
      <c r="L65" s="23"/>
    </row>
    <row r="66" spans="2:12" ht="12.75">
      <c r="B66" s="90"/>
      <c r="C66" s="28">
        <v>4110</v>
      </c>
      <c r="D66" s="29" t="s">
        <v>178</v>
      </c>
      <c r="E66" s="78">
        <v>3000</v>
      </c>
      <c r="H66" s="78">
        <v>208</v>
      </c>
      <c r="J66" s="23"/>
      <c r="K66" s="79">
        <f t="shared" si="0"/>
        <v>6.933333333333333</v>
      </c>
      <c r="L66" s="23"/>
    </row>
    <row r="67" spans="2:12" ht="12.75">
      <c r="B67" s="90"/>
      <c r="C67" s="28">
        <v>4120</v>
      </c>
      <c r="D67" s="29" t="s">
        <v>179</v>
      </c>
      <c r="E67" s="78">
        <v>400</v>
      </c>
      <c r="H67" s="78">
        <v>29</v>
      </c>
      <c r="J67" s="23"/>
      <c r="K67" s="79">
        <f t="shared" si="0"/>
        <v>7.249999999999999</v>
      </c>
      <c r="L67" s="23"/>
    </row>
    <row r="68" spans="2:12" ht="12" customHeight="1">
      <c r="B68" s="90"/>
      <c r="C68" s="28">
        <v>4210</v>
      </c>
      <c r="D68" s="29" t="s">
        <v>180</v>
      </c>
      <c r="E68" s="78">
        <v>45000</v>
      </c>
      <c r="H68" s="78">
        <v>5530</v>
      </c>
      <c r="J68" s="23"/>
      <c r="K68" s="79">
        <f t="shared" si="0"/>
        <v>12.28888888888889</v>
      </c>
      <c r="L68" s="23"/>
    </row>
    <row r="69" spans="2:12" ht="12.75" hidden="1">
      <c r="B69" s="90"/>
      <c r="C69" s="28"/>
      <c r="D69" s="29"/>
      <c r="E69" s="78"/>
      <c r="H69" s="78"/>
      <c r="J69" s="23"/>
      <c r="K69" s="79" t="e">
        <f t="shared" si="0"/>
        <v>#DIV/0!</v>
      </c>
      <c r="L69" s="23"/>
    </row>
    <row r="70" spans="2:12" ht="12.75" customHeight="1" hidden="1">
      <c r="B70" s="90"/>
      <c r="C70" s="28"/>
      <c r="D70" s="29"/>
      <c r="E70" s="78"/>
      <c r="H70" s="78"/>
      <c r="J70" s="23"/>
      <c r="K70" s="79" t="e">
        <f t="shared" si="0"/>
        <v>#DIV/0!</v>
      </c>
      <c r="L70" s="23"/>
    </row>
    <row r="71" spans="2:12" ht="12.75">
      <c r="B71" s="90"/>
      <c r="C71" s="28">
        <v>4260</v>
      </c>
      <c r="D71" s="29" t="s">
        <v>181</v>
      </c>
      <c r="E71" s="78">
        <v>60000</v>
      </c>
      <c r="H71" s="78">
        <v>29787</v>
      </c>
      <c r="J71" s="23"/>
      <c r="K71" s="79">
        <f t="shared" si="0"/>
        <v>49.645</v>
      </c>
      <c r="L71" s="23"/>
    </row>
    <row r="72" spans="2:12" ht="12.75">
      <c r="B72" s="90"/>
      <c r="C72" s="28">
        <v>4270</v>
      </c>
      <c r="D72" s="29" t="s">
        <v>182</v>
      </c>
      <c r="E72" s="78">
        <v>11800</v>
      </c>
      <c r="H72" s="78">
        <v>150</v>
      </c>
      <c r="J72" s="23"/>
      <c r="K72" s="79">
        <f t="shared" si="0"/>
        <v>1.2711864406779663</v>
      </c>
      <c r="L72" s="23"/>
    </row>
    <row r="73" spans="2:12" ht="12.75">
      <c r="B73" s="90"/>
      <c r="C73" s="28">
        <v>4300</v>
      </c>
      <c r="D73" s="29" t="s">
        <v>183</v>
      </c>
      <c r="E73" s="78">
        <v>8500</v>
      </c>
      <c r="H73" s="78">
        <v>7151</v>
      </c>
      <c r="J73" s="23"/>
      <c r="K73" s="79">
        <f t="shared" si="0"/>
        <v>84.12941176470589</v>
      </c>
      <c r="L73" s="23"/>
    </row>
    <row r="74" spans="2:12" ht="12.75">
      <c r="B74" s="90"/>
      <c r="C74" s="28">
        <v>4410</v>
      </c>
      <c r="D74" s="29" t="s">
        <v>184</v>
      </c>
      <c r="E74" s="78">
        <v>1200</v>
      </c>
      <c r="H74" s="78">
        <v>8</v>
      </c>
      <c r="J74" s="23"/>
      <c r="K74" s="79">
        <f t="shared" si="0"/>
        <v>0.6666666666666667</v>
      </c>
      <c r="L74" s="23"/>
    </row>
    <row r="75" spans="2:12" ht="12.75">
      <c r="B75" s="90"/>
      <c r="C75" s="28">
        <v>4430</v>
      </c>
      <c r="D75" s="29" t="s">
        <v>185</v>
      </c>
      <c r="E75" s="78">
        <v>4500</v>
      </c>
      <c r="H75" s="78">
        <v>4065</v>
      </c>
      <c r="J75" s="23"/>
      <c r="K75" s="79">
        <f t="shared" si="0"/>
        <v>90.33333333333333</v>
      </c>
      <c r="L75" s="23"/>
    </row>
    <row r="76" spans="2:12" ht="12.75">
      <c r="B76" s="90"/>
      <c r="C76" s="28">
        <v>4440</v>
      </c>
      <c r="D76" s="29" t="s">
        <v>186</v>
      </c>
      <c r="E76" s="78">
        <v>1300</v>
      </c>
      <c r="H76" s="78">
        <v>1200</v>
      </c>
      <c r="J76" s="23"/>
      <c r="K76" s="79">
        <f t="shared" si="0"/>
        <v>92.3076923076923</v>
      </c>
      <c r="L76" s="23"/>
    </row>
    <row r="77" spans="2:12" ht="12.75">
      <c r="B77" s="90"/>
      <c r="C77" s="28">
        <v>4530</v>
      </c>
      <c r="D77" s="29" t="s">
        <v>187</v>
      </c>
      <c r="E77" s="78">
        <v>5000</v>
      </c>
      <c r="H77" s="78"/>
      <c r="J77" s="23"/>
      <c r="K77" s="79">
        <f t="shared" si="0"/>
        <v>0</v>
      </c>
      <c r="L77" s="23"/>
    </row>
    <row r="78" spans="2:12" ht="12.75">
      <c r="B78" s="90"/>
      <c r="C78" s="28">
        <v>6050</v>
      </c>
      <c r="D78" s="29" t="s">
        <v>188</v>
      </c>
      <c r="E78" s="78"/>
      <c r="H78" s="78"/>
      <c r="J78" s="23"/>
      <c r="K78" s="80"/>
      <c r="L78" s="23"/>
    </row>
    <row r="79" spans="2:12" ht="12.75">
      <c r="B79" s="90"/>
      <c r="C79" s="28">
        <v>6060</v>
      </c>
      <c r="D79" s="29" t="s">
        <v>189</v>
      </c>
      <c r="E79" s="78"/>
      <c r="H79" s="78"/>
      <c r="J79" s="23"/>
      <c r="K79" s="80"/>
      <c r="L79" s="23"/>
    </row>
    <row r="80" spans="2:12" ht="12.75">
      <c r="B80" s="93"/>
      <c r="C80" s="83"/>
      <c r="D80" s="85"/>
      <c r="E80" s="83"/>
      <c r="F80" s="26"/>
      <c r="G80" s="27"/>
      <c r="H80" s="83"/>
      <c r="I80" s="26"/>
      <c r="J80" s="27"/>
      <c r="K80" s="86"/>
      <c r="L80" s="27"/>
    </row>
    <row r="81" ht="12.75">
      <c r="L81" s="23"/>
    </row>
    <row r="82" spans="2:12" ht="12.75">
      <c r="B82" s="102"/>
      <c r="C82" s="26"/>
      <c r="D82" s="26"/>
      <c r="E82" s="26"/>
      <c r="F82" s="26"/>
      <c r="G82" s="26"/>
      <c r="L82" s="26"/>
    </row>
    <row r="83" spans="2:12" ht="12.75">
      <c r="B83" s="103" t="s">
        <v>190</v>
      </c>
      <c r="C83" s="104"/>
      <c r="D83" s="105" t="s">
        <v>191</v>
      </c>
      <c r="E83" s="106" t="s">
        <v>192</v>
      </c>
      <c r="F83" s="107" t="s">
        <v>193</v>
      </c>
      <c r="G83" s="107"/>
      <c r="H83" s="48" t="s">
        <v>194</v>
      </c>
      <c r="I83" s="7"/>
      <c r="J83" s="8"/>
      <c r="K83" s="108"/>
      <c r="L83" s="32" t="s">
        <v>195</v>
      </c>
    </row>
    <row r="84" spans="2:12" ht="12.75">
      <c r="B84" s="49" t="s">
        <v>196</v>
      </c>
      <c r="C84" s="50" t="s">
        <v>197</v>
      </c>
      <c r="D84" s="51"/>
      <c r="E84" s="52" t="s">
        <v>198</v>
      </c>
      <c r="F84" s="53"/>
      <c r="G84" s="54"/>
      <c r="H84" s="55" t="s">
        <v>199</v>
      </c>
      <c r="I84" s="10"/>
      <c r="J84" s="11"/>
      <c r="K84" s="109"/>
      <c r="L84" s="12"/>
    </row>
    <row r="85" spans="2:12" ht="12.75">
      <c r="B85" s="57"/>
      <c r="C85" s="13"/>
      <c r="D85" s="58" t="s">
        <v>200</v>
      </c>
      <c r="E85" s="59"/>
      <c r="F85" s="13"/>
      <c r="G85" s="13"/>
      <c r="H85" s="59"/>
      <c r="I85" s="13"/>
      <c r="J85" s="14"/>
      <c r="K85" s="110"/>
      <c r="L85" s="14"/>
    </row>
    <row r="86" spans="2:12" ht="12.75">
      <c r="B86" s="61"/>
      <c r="C86" s="35"/>
      <c r="D86" s="15" t="s">
        <v>201</v>
      </c>
      <c r="E86" s="100"/>
      <c r="F86" s="35"/>
      <c r="G86" s="15">
        <f>SUM(F87:F100)</f>
        <v>270000</v>
      </c>
      <c r="H86" s="63"/>
      <c r="I86" s="15"/>
      <c r="J86" s="15">
        <f>SUM(I87:I100)</f>
        <v>60765</v>
      </c>
      <c r="K86" s="111">
        <f>J86/G86*100</f>
        <v>22.505555555555556</v>
      </c>
      <c r="L86" s="18"/>
    </row>
    <row r="87" spans="2:12" ht="12.75" customHeight="1" hidden="1">
      <c r="B87" s="87" t="s">
        <v>202</v>
      </c>
      <c r="C87" s="95"/>
      <c r="D87" s="112" t="s">
        <v>203</v>
      </c>
      <c r="E87" s="96"/>
      <c r="F87" s="19"/>
      <c r="G87" s="21"/>
      <c r="H87" s="96"/>
      <c r="I87" s="19">
        <f>SUM(H88)</f>
        <v>0</v>
      </c>
      <c r="J87" s="21"/>
      <c r="K87" s="113"/>
      <c r="L87" s="21"/>
    </row>
    <row r="88" spans="2:12" ht="12.75" hidden="1">
      <c r="B88" s="90"/>
      <c r="C88" s="28">
        <v>6620</v>
      </c>
      <c r="D88" s="23" t="s">
        <v>204</v>
      </c>
      <c r="E88" s="78"/>
      <c r="G88" s="23"/>
      <c r="H88" s="78"/>
      <c r="J88" s="23"/>
      <c r="K88" s="114"/>
      <c r="L88" s="23"/>
    </row>
    <row r="89" spans="2:12" ht="12.75" hidden="1">
      <c r="B89" s="90"/>
      <c r="C89" s="29"/>
      <c r="D89" s="23" t="s">
        <v>205</v>
      </c>
      <c r="E89" s="78"/>
      <c r="G89" s="23"/>
      <c r="H89" s="78"/>
      <c r="J89" s="23"/>
      <c r="K89" s="114"/>
      <c r="L89" s="23"/>
    </row>
    <row r="90" spans="2:12" ht="12.75" hidden="1">
      <c r="B90" s="93"/>
      <c r="C90" s="85"/>
      <c r="D90" s="27" t="s">
        <v>206</v>
      </c>
      <c r="E90" s="83"/>
      <c r="F90" s="26"/>
      <c r="G90" s="27"/>
      <c r="H90" s="83"/>
      <c r="I90" s="26"/>
      <c r="J90" s="27"/>
      <c r="K90" s="114"/>
      <c r="L90" s="23"/>
    </row>
    <row r="91" spans="2:12" ht="12.75">
      <c r="B91" s="90"/>
      <c r="C91" s="29"/>
      <c r="D91" s="23"/>
      <c r="E91" s="96"/>
      <c r="F91" s="19"/>
      <c r="G91" s="21"/>
      <c r="H91" s="96"/>
      <c r="I91" s="19"/>
      <c r="J91" s="21"/>
      <c r="K91" s="114"/>
      <c r="L91" s="23"/>
    </row>
    <row r="92" spans="2:12" ht="12.75">
      <c r="B92" s="90" t="s">
        <v>207</v>
      </c>
      <c r="C92" s="29"/>
      <c r="D92" s="92" t="s">
        <v>208</v>
      </c>
      <c r="E92" s="78"/>
      <c r="F92" s="1">
        <f>SUM(E93:E97)</f>
        <v>240000</v>
      </c>
      <c r="G92" s="23"/>
      <c r="H92" s="78"/>
      <c r="I92" s="1">
        <f>SUM(H93:H97)</f>
        <v>60765</v>
      </c>
      <c r="J92" s="23"/>
      <c r="K92" s="115">
        <f>I92/F92*100</f>
        <v>25.31875</v>
      </c>
      <c r="L92" s="23"/>
    </row>
    <row r="93" spans="2:12" ht="12.75">
      <c r="B93" s="90"/>
      <c r="C93" s="28">
        <v>4210</v>
      </c>
      <c r="D93" s="23" t="s">
        <v>209</v>
      </c>
      <c r="E93" s="78">
        <v>50000</v>
      </c>
      <c r="G93" s="23"/>
      <c r="H93" s="78">
        <v>17523</v>
      </c>
      <c r="J93" s="23"/>
      <c r="K93" s="115">
        <f>H93/E93*100</f>
        <v>35.046</v>
      </c>
      <c r="L93" s="23"/>
    </row>
    <row r="94" spans="2:12" ht="12.75">
      <c r="B94" s="90"/>
      <c r="C94" s="28">
        <v>4270</v>
      </c>
      <c r="D94" s="23" t="s">
        <v>210</v>
      </c>
      <c r="E94" s="78">
        <v>162000</v>
      </c>
      <c r="G94" s="23"/>
      <c r="H94" s="78">
        <v>35367</v>
      </c>
      <c r="J94" s="23"/>
      <c r="K94" s="115">
        <f>H94/E94*100</f>
        <v>21.831481481481482</v>
      </c>
      <c r="L94" s="23"/>
    </row>
    <row r="95" spans="2:12" ht="12.75">
      <c r="B95" s="90"/>
      <c r="C95" s="28">
        <v>4300</v>
      </c>
      <c r="D95" s="23" t="s">
        <v>211</v>
      </c>
      <c r="E95" s="78">
        <v>28000</v>
      </c>
      <c r="G95" s="23"/>
      <c r="H95" s="78">
        <v>7875</v>
      </c>
      <c r="J95" s="23"/>
      <c r="K95" s="115">
        <f>H95/E95*100</f>
        <v>28.125</v>
      </c>
      <c r="L95" s="23"/>
    </row>
    <row r="96" spans="2:12" ht="12.75">
      <c r="B96" s="90"/>
      <c r="C96" s="28">
        <v>6050</v>
      </c>
      <c r="D96" s="23" t="s">
        <v>212</v>
      </c>
      <c r="E96" s="78"/>
      <c r="G96" s="23"/>
      <c r="H96" s="78"/>
      <c r="J96" s="23"/>
      <c r="K96" s="114"/>
      <c r="L96" s="23"/>
    </row>
    <row r="97" spans="2:12" ht="12.75">
      <c r="B97" s="90"/>
      <c r="C97" s="28">
        <v>6060</v>
      </c>
      <c r="D97" s="23" t="s">
        <v>213</v>
      </c>
      <c r="E97" s="78"/>
      <c r="G97" s="23"/>
      <c r="H97" s="78"/>
      <c r="J97" s="23"/>
      <c r="K97" s="114"/>
      <c r="L97" s="23"/>
    </row>
    <row r="98" spans="2:12" ht="12.75">
      <c r="B98" s="93"/>
      <c r="C98" s="85"/>
      <c r="D98" s="27"/>
      <c r="E98" s="83"/>
      <c r="F98" s="26"/>
      <c r="G98" s="27"/>
      <c r="H98" s="83"/>
      <c r="I98" s="26"/>
      <c r="J98" s="27"/>
      <c r="K98" s="116"/>
      <c r="L98" s="27"/>
    </row>
    <row r="99" spans="2:12" ht="12.75">
      <c r="B99" s="87"/>
      <c r="C99" s="95"/>
      <c r="D99" s="21"/>
      <c r="E99" s="96"/>
      <c r="F99" s="19"/>
      <c r="G99" s="21"/>
      <c r="H99" s="96"/>
      <c r="I99" s="19"/>
      <c r="J99" s="21"/>
      <c r="K99" s="117"/>
      <c r="L99" s="21"/>
    </row>
    <row r="100" spans="2:12" ht="12.75">
      <c r="B100" s="90" t="s">
        <v>214</v>
      </c>
      <c r="C100" s="29"/>
      <c r="D100" s="92" t="s">
        <v>215</v>
      </c>
      <c r="E100" s="78"/>
      <c r="F100" s="1">
        <f>SUM(E101:E105)</f>
        <v>30000</v>
      </c>
      <c r="G100" s="23"/>
      <c r="H100" s="78"/>
      <c r="I100" s="1">
        <f>SUM(H101:H105)</f>
        <v>0</v>
      </c>
      <c r="J100" s="23"/>
      <c r="K100" s="115">
        <f>I100/F100*100</f>
        <v>0</v>
      </c>
      <c r="L100" s="23"/>
    </row>
    <row r="101" spans="2:12" ht="12.75">
      <c r="B101" s="90"/>
      <c r="C101" s="28">
        <v>4210</v>
      </c>
      <c r="D101" s="23" t="s">
        <v>216</v>
      </c>
      <c r="E101" s="78"/>
      <c r="G101" s="23"/>
      <c r="H101" s="78"/>
      <c r="J101" s="23"/>
      <c r="K101" s="114"/>
      <c r="L101" s="23"/>
    </row>
    <row r="102" spans="2:12" ht="12.75">
      <c r="B102" s="90"/>
      <c r="C102" s="28">
        <v>4270</v>
      </c>
      <c r="D102" s="23" t="s">
        <v>217</v>
      </c>
      <c r="E102" s="78">
        <v>30000</v>
      </c>
      <c r="G102" s="23"/>
      <c r="H102" s="78"/>
      <c r="J102" s="23"/>
      <c r="K102" s="115">
        <f>I102/E102*100</f>
        <v>0</v>
      </c>
      <c r="L102" s="23" t="s">
        <v>218</v>
      </c>
    </row>
    <row r="103" spans="2:12" ht="12.75">
      <c r="B103" s="90"/>
      <c r="C103" s="28">
        <v>4300</v>
      </c>
      <c r="D103" s="23" t="s">
        <v>219</v>
      </c>
      <c r="E103" s="78"/>
      <c r="G103" s="23"/>
      <c r="H103" s="78"/>
      <c r="J103" s="23"/>
      <c r="K103" s="24"/>
      <c r="L103" s="23"/>
    </row>
    <row r="104" spans="2:12" ht="12.75">
      <c r="B104" s="90"/>
      <c r="C104" s="28">
        <v>6050</v>
      </c>
      <c r="D104" s="23" t="s">
        <v>220</v>
      </c>
      <c r="E104" s="78"/>
      <c r="G104" s="23"/>
      <c r="H104" s="78"/>
      <c r="J104" s="23"/>
      <c r="K104" s="24"/>
      <c r="L104" s="23"/>
    </row>
    <row r="105" spans="2:12" ht="12.75">
      <c r="B105" s="90"/>
      <c r="C105" s="28">
        <v>6060</v>
      </c>
      <c r="D105" s="23" t="s">
        <v>221</v>
      </c>
      <c r="E105" s="78"/>
      <c r="G105" s="23"/>
      <c r="H105" s="78"/>
      <c r="J105" s="23"/>
      <c r="K105" s="24"/>
      <c r="L105" s="23"/>
    </row>
    <row r="106" spans="2:12" ht="12.75">
      <c r="B106" s="93"/>
      <c r="C106" s="85"/>
      <c r="D106" s="27"/>
      <c r="E106" s="83"/>
      <c r="F106" s="26"/>
      <c r="G106" s="27"/>
      <c r="H106" s="83"/>
      <c r="I106" s="26"/>
      <c r="J106" s="27"/>
      <c r="K106" s="30"/>
      <c r="L106" s="27"/>
    </row>
    <row r="107" ht="12.75">
      <c r="K107" s="118"/>
    </row>
    <row r="108" ht="12.75">
      <c r="K108" s="118"/>
    </row>
    <row r="109" ht="12.75">
      <c r="K109" s="118"/>
    </row>
    <row r="110" ht="12.75">
      <c r="K110" s="118"/>
    </row>
    <row r="111" spans="2:12" ht="12.75">
      <c r="B111" s="43" t="s">
        <v>222</v>
      </c>
      <c r="C111" s="44"/>
      <c r="D111" s="45" t="s">
        <v>223</v>
      </c>
      <c r="E111" s="46" t="s">
        <v>224</v>
      </c>
      <c r="F111" s="47" t="s">
        <v>225</v>
      </c>
      <c r="G111" s="47"/>
      <c r="H111" s="48" t="s">
        <v>226</v>
      </c>
      <c r="I111" s="7"/>
      <c r="J111" s="8"/>
      <c r="K111" s="8"/>
      <c r="L111" s="9" t="s">
        <v>227</v>
      </c>
    </row>
    <row r="112" spans="2:12" ht="12.75">
      <c r="B112" s="49" t="s">
        <v>228</v>
      </c>
      <c r="C112" s="50" t="s">
        <v>229</v>
      </c>
      <c r="D112" s="51"/>
      <c r="E112" s="52" t="s">
        <v>230</v>
      </c>
      <c r="F112" s="53"/>
      <c r="G112" s="54"/>
      <c r="H112" s="55" t="s">
        <v>231</v>
      </c>
      <c r="I112" s="10"/>
      <c r="J112" s="11"/>
      <c r="K112" s="56"/>
      <c r="L112" s="12"/>
    </row>
    <row r="113" spans="2:12" ht="12.75">
      <c r="B113" s="57"/>
      <c r="C113" s="13"/>
      <c r="D113" s="58" t="s">
        <v>232</v>
      </c>
      <c r="E113" s="59"/>
      <c r="F113" s="13"/>
      <c r="G113" s="13"/>
      <c r="H113" s="59"/>
      <c r="I113" s="13"/>
      <c r="J113" s="14"/>
      <c r="K113" s="99"/>
      <c r="L113" s="14"/>
    </row>
    <row r="114" spans="2:12" ht="12.75">
      <c r="B114" s="61"/>
      <c r="C114" s="35"/>
      <c r="D114" s="15" t="s">
        <v>233</v>
      </c>
      <c r="E114" s="100"/>
      <c r="F114" s="35"/>
      <c r="G114" s="15">
        <f>SUM(F116:F144)</f>
        <v>198650</v>
      </c>
      <c r="H114" s="63"/>
      <c r="I114" s="15"/>
      <c r="J114" s="15">
        <f>SUM(I116:I144)</f>
        <v>107383</v>
      </c>
      <c r="K114" s="64">
        <f>J114/G114*100</f>
        <v>54.05638056883967</v>
      </c>
      <c r="L114" s="18"/>
    </row>
    <row r="115" spans="2:12" ht="12.75">
      <c r="B115" s="119"/>
      <c r="D115" s="95"/>
      <c r="E115" s="96"/>
      <c r="F115" s="19"/>
      <c r="G115" s="19"/>
      <c r="H115" s="96"/>
      <c r="I115" s="19"/>
      <c r="J115" s="21"/>
      <c r="K115" s="89"/>
      <c r="L115" s="21"/>
    </row>
    <row r="116" spans="2:12" ht="25.5">
      <c r="B116" s="76" t="s">
        <v>234</v>
      </c>
      <c r="D116" s="120" t="s">
        <v>235</v>
      </c>
      <c r="E116" s="78"/>
      <c r="F116" s="1">
        <f>SUM(E117:E136)</f>
        <v>167650</v>
      </c>
      <c r="H116" s="78"/>
      <c r="I116" s="1">
        <f>SUM(H117:H136)</f>
        <v>95596</v>
      </c>
      <c r="J116" s="23"/>
      <c r="K116" s="79">
        <f>I116/F116*100</f>
        <v>57.02117506710409</v>
      </c>
      <c r="L116" s="23"/>
    </row>
    <row r="117" spans="2:12" ht="12.75">
      <c r="B117" s="76"/>
      <c r="C117" s="118">
        <v>3020</v>
      </c>
      <c r="D117" s="29" t="s">
        <v>236</v>
      </c>
      <c r="E117" s="78">
        <v>4000</v>
      </c>
      <c r="H117" s="78">
        <v>335</v>
      </c>
      <c r="J117" s="23"/>
      <c r="K117" s="79">
        <f>H117/E117*100</f>
        <v>8.375</v>
      </c>
      <c r="L117" s="23" t="s">
        <v>237</v>
      </c>
    </row>
    <row r="118" spans="2:12" ht="12.75">
      <c r="B118" s="76"/>
      <c r="C118" s="118">
        <v>3030</v>
      </c>
      <c r="D118" s="29" t="s">
        <v>238</v>
      </c>
      <c r="E118" s="78"/>
      <c r="H118" s="78"/>
      <c r="J118" s="23"/>
      <c r="K118" s="80"/>
      <c r="L118" s="23"/>
    </row>
    <row r="119" spans="2:12" ht="12.75">
      <c r="B119" s="76"/>
      <c r="C119" s="118">
        <v>3110</v>
      </c>
      <c r="D119" s="29" t="s">
        <v>239</v>
      </c>
      <c r="E119" s="78"/>
      <c r="H119" s="78"/>
      <c r="J119" s="23"/>
      <c r="K119" s="80"/>
      <c r="L119" s="23"/>
    </row>
    <row r="120" spans="2:12" ht="12.75">
      <c r="B120" s="76"/>
      <c r="C120" s="118">
        <v>4010</v>
      </c>
      <c r="D120" s="29" t="s">
        <v>240</v>
      </c>
      <c r="E120" s="78">
        <v>65000</v>
      </c>
      <c r="H120" s="78">
        <v>33333</v>
      </c>
      <c r="J120" s="23"/>
      <c r="K120" s="79">
        <f>H120/E120*100</f>
        <v>51.28153846153845</v>
      </c>
      <c r="L120" s="23"/>
    </row>
    <row r="121" spans="2:12" ht="12.75">
      <c r="B121" s="76"/>
      <c r="C121" s="118">
        <v>4040</v>
      </c>
      <c r="D121" s="29" t="s">
        <v>241</v>
      </c>
      <c r="E121" s="78">
        <v>5400</v>
      </c>
      <c r="H121" s="78">
        <v>5248</v>
      </c>
      <c r="J121" s="23"/>
      <c r="K121" s="79">
        <f>H121/E121*100</f>
        <v>97.18518518518519</v>
      </c>
      <c r="L121" s="23"/>
    </row>
    <row r="122" spans="2:12" ht="12.75">
      <c r="B122" s="76"/>
      <c r="C122" s="118">
        <v>4100</v>
      </c>
      <c r="D122" s="29" t="s">
        <v>242</v>
      </c>
      <c r="E122" s="78"/>
      <c r="H122" s="78"/>
      <c r="J122" s="23"/>
      <c r="K122" s="80"/>
      <c r="L122" s="23"/>
    </row>
    <row r="123" spans="2:12" ht="12.75">
      <c r="B123" s="76"/>
      <c r="C123" s="118">
        <v>4110</v>
      </c>
      <c r="D123" s="29" t="s">
        <v>243</v>
      </c>
      <c r="E123" s="78">
        <v>12600</v>
      </c>
      <c r="H123" s="78">
        <v>6468</v>
      </c>
      <c r="J123" s="23"/>
      <c r="K123" s="79">
        <f>H123/E123*100</f>
        <v>51.33333333333333</v>
      </c>
      <c r="L123" s="23"/>
    </row>
    <row r="124" spans="2:12" ht="12.75">
      <c r="B124" s="76"/>
      <c r="C124" s="118">
        <v>4120</v>
      </c>
      <c r="D124" s="29" t="s">
        <v>244</v>
      </c>
      <c r="E124" s="78">
        <v>1750</v>
      </c>
      <c r="H124" s="78">
        <v>886</v>
      </c>
      <c r="J124" s="23"/>
      <c r="K124" s="79">
        <f>H124/E124*100</f>
        <v>50.62857142857143</v>
      </c>
      <c r="L124" s="23"/>
    </row>
    <row r="125" spans="2:12" ht="12.75">
      <c r="B125" s="76"/>
      <c r="C125" s="118">
        <v>4210</v>
      </c>
      <c r="D125" s="29" t="s">
        <v>245</v>
      </c>
      <c r="E125" s="78">
        <v>49000</v>
      </c>
      <c r="H125" s="78">
        <v>29078</v>
      </c>
      <c r="J125" s="23"/>
      <c r="K125" s="121">
        <f>H125/E125*100</f>
        <v>59.34285714285714</v>
      </c>
      <c r="L125" s="23"/>
    </row>
    <row r="126" spans="2:12" ht="12.75">
      <c r="B126" s="76"/>
      <c r="C126" s="118">
        <v>4220</v>
      </c>
      <c r="D126" s="29" t="s">
        <v>246</v>
      </c>
      <c r="E126" s="78"/>
      <c r="H126" s="78"/>
      <c r="J126" s="23"/>
      <c r="K126" s="80"/>
      <c r="L126" s="23"/>
    </row>
    <row r="127" spans="2:12" ht="12.75">
      <c r="B127" s="76"/>
      <c r="C127" s="118">
        <v>4240</v>
      </c>
      <c r="D127" s="29" t="s">
        <v>247</v>
      </c>
      <c r="E127" s="78"/>
      <c r="H127" s="78"/>
      <c r="J127" s="23"/>
      <c r="K127" s="80"/>
      <c r="L127" s="23"/>
    </row>
    <row r="128" spans="2:12" ht="12.75">
      <c r="B128" s="76"/>
      <c r="C128" s="118">
        <v>4260</v>
      </c>
      <c r="D128" s="29" t="s">
        <v>248</v>
      </c>
      <c r="E128" s="78">
        <v>3000</v>
      </c>
      <c r="H128" s="78">
        <v>2397</v>
      </c>
      <c r="J128" s="23"/>
      <c r="K128" s="80">
        <f>H128:H131/E128:E131*100</f>
        <v>79.9</v>
      </c>
      <c r="L128" s="23"/>
    </row>
    <row r="129" spans="2:12" ht="12.75">
      <c r="B129" s="76"/>
      <c r="C129" s="118">
        <v>4270</v>
      </c>
      <c r="D129" s="29" t="s">
        <v>249</v>
      </c>
      <c r="E129" s="78">
        <v>3000</v>
      </c>
      <c r="H129" s="78">
        <v>1154</v>
      </c>
      <c r="J129" s="23"/>
      <c r="K129" s="79">
        <f>H129/E129*100</f>
        <v>38.46666666666667</v>
      </c>
      <c r="L129" s="23"/>
    </row>
    <row r="130" spans="2:12" ht="12.75">
      <c r="B130" s="76"/>
      <c r="C130" s="118">
        <v>4300</v>
      </c>
      <c r="D130" s="29" t="s">
        <v>250</v>
      </c>
      <c r="E130" s="78">
        <v>15000</v>
      </c>
      <c r="H130" s="78">
        <v>14451</v>
      </c>
      <c r="J130" s="23"/>
      <c r="K130" s="80">
        <f>H130/E130*100</f>
        <v>96.34</v>
      </c>
      <c r="L130" s="23"/>
    </row>
    <row r="131" spans="2:12" ht="12.75">
      <c r="B131" s="76"/>
      <c r="C131" s="118">
        <v>4410</v>
      </c>
      <c r="D131" s="29" t="s">
        <v>251</v>
      </c>
      <c r="E131" s="78">
        <v>400</v>
      </c>
      <c r="H131" s="78">
        <v>102</v>
      </c>
      <c r="J131" s="23"/>
      <c r="K131" s="80">
        <f>H131/E131*100</f>
        <v>25.5</v>
      </c>
      <c r="L131" s="23"/>
    </row>
    <row r="132" spans="2:12" ht="12.75">
      <c r="B132" s="76"/>
      <c r="C132" s="118">
        <v>4430</v>
      </c>
      <c r="D132" s="29" t="s">
        <v>252</v>
      </c>
      <c r="E132" s="78">
        <v>3500</v>
      </c>
      <c r="H132" s="78">
        <v>1848</v>
      </c>
      <c r="J132" s="23"/>
      <c r="K132" s="80">
        <f>H132/E132*100</f>
        <v>52.800000000000004</v>
      </c>
      <c r="L132" s="23"/>
    </row>
    <row r="133" spans="2:12" ht="12.75">
      <c r="B133" s="76"/>
      <c r="C133" s="118">
        <v>4440</v>
      </c>
      <c r="D133" s="29" t="s">
        <v>253</v>
      </c>
      <c r="E133" s="78"/>
      <c r="H133" s="78"/>
      <c r="J133" s="23"/>
      <c r="K133" s="80"/>
      <c r="L133" s="23"/>
    </row>
    <row r="134" spans="2:12" ht="12.75">
      <c r="B134" s="76"/>
      <c r="C134" s="118">
        <v>4530</v>
      </c>
      <c r="D134" s="29" t="s">
        <v>254</v>
      </c>
      <c r="E134" s="78">
        <v>5000</v>
      </c>
      <c r="H134" s="78">
        <v>296</v>
      </c>
      <c r="J134" s="23"/>
      <c r="K134" s="80">
        <f>H134/E134*100</f>
        <v>5.92</v>
      </c>
      <c r="L134" s="23"/>
    </row>
    <row r="135" spans="2:12" ht="12.75">
      <c r="B135" s="76"/>
      <c r="C135" s="118">
        <v>6050</v>
      </c>
      <c r="D135" s="29" t="s">
        <v>255</v>
      </c>
      <c r="E135" s="78"/>
      <c r="H135" s="78"/>
      <c r="J135" s="23"/>
      <c r="K135" s="80"/>
      <c r="L135" s="23"/>
    </row>
    <row r="136" spans="2:12" ht="12.75">
      <c r="B136" s="76"/>
      <c r="C136" s="118">
        <v>6060</v>
      </c>
      <c r="D136" s="29" t="s">
        <v>256</v>
      </c>
      <c r="E136" s="78"/>
      <c r="H136" s="78"/>
      <c r="J136" s="23"/>
      <c r="K136" s="24"/>
      <c r="L136" s="23"/>
    </row>
    <row r="137" spans="2:12" ht="12.75">
      <c r="B137" s="81"/>
      <c r="C137" s="26"/>
      <c r="D137" s="85"/>
      <c r="E137" s="83"/>
      <c r="F137" s="26"/>
      <c r="G137" s="26"/>
      <c r="H137" s="83"/>
      <c r="I137" s="26"/>
      <c r="J137" s="27"/>
      <c r="K137" s="30"/>
      <c r="L137" s="27"/>
    </row>
    <row r="138" spans="2:12" ht="12.75">
      <c r="B138" s="87"/>
      <c r="C138" s="95"/>
      <c r="D138" s="21"/>
      <c r="E138" s="96"/>
      <c r="F138" s="19"/>
      <c r="G138" s="19"/>
      <c r="H138" s="96"/>
      <c r="I138" s="19"/>
      <c r="J138" s="21"/>
      <c r="K138" s="89"/>
      <c r="L138" s="21"/>
    </row>
    <row r="139" spans="2:12" ht="12.75">
      <c r="B139" s="90" t="s">
        <v>257</v>
      </c>
      <c r="C139" s="29"/>
      <c r="D139" s="92" t="s">
        <v>258</v>
      </c>
      <c r="E139" s="78"/>
      <c r="F139" s="1">
        <f>SUM(E140:E141)</f>
        <v>29000</v>
      </c>
      <c r="H139" s="78"/>
      <c r="I139" s="1">
        <f>SUM(H140:H141)</f>
        <v>11787</v>
      </c>
      <c r="J139" s="23"/>
      <c r="K139" s="79">
        <f>I139/F139*100</f>
        <v>40.644827586206894</v>
      </c>
      <c r="L139" s="23"/>
    </row>
    <row r="140" spans="2:12" ht="12.75">
      <c r="B140" s="90"/>
      <c r="C140" s="28">
        <v>4210</v>
      </c>
      <c r="D140" s="23" t="s">
        <v>259</v>
      </c>
      <c r="E140" s="78">
        <v>8000</v>
      </c>
      <c r="H140" s="78">
        <v>8000</v>
      </c>
      <c r="J140" s="23"/>
      <c r="K140" s="79">
        <f>H140/E140*100</f>
        <v>100</v>
      </c>
      <c r="L140" s="23"/>
    </row>
    <row r="141" spans="2:12" ht="12.75">
      <c r="B141" s="90"/>
      <c r="C141" s="82">
        <v>4300</v>
      </c>
      <c r="D141" s="27" t="s">
        <v>260</v>
      </c>
      <c r="E141" s="83">
        <v>21000</v>
      </c>
      <c r="F141" s="26"/>
      <c r="G141" s="26"/>
      <c r="H141" s="83">
        <v>3787</v>
      </c>
      <c r="I141" s="26"/>
      <c r="J141" s="27"/>
      <c r="K141" s="79">
        <f>H141/E141*100</f>
        <v>18.033333333333335</v>
      </c>
      <c r="L141" s="23"/>
    </row>
    <row r="142" spans="2:12" ht="12.75">
      <c r="B142" s="90"/>
      <c r="C142" s="122"/>
      <c r="D142" s="21"/>
      <c r="E142" s="96"/>
      <c r="F142" s="19"/>
      <c r="G142" s="19"/>
      <c r="H142" s="96"/>
      <c r="I142" s="19"/>
      <c r="J142" s="21"/>
      <c r="K142" s="80"/>
      <c r="L142" s="23"/>
    </row>
    <row r="143" spans="2:12" ht="12.75">
      <c r="B143" s="90" t="s">
        <v>261</v>
      </c>
      <c r="C143" s="28"/>
      <c r="D143" s="92" t="s">
        <v>262</v>
      </c>
      <c r="E143" s="78"/>
      <c r="F143" s="1">
        <f>SUM(E144)</f>
        <v>2000</v>
      </c>
      <c r="H143" s="78"/>
      <c r="I143" s="1">
        <f>SUM(H144)</f>
        <v>0</v>
      </c>
      <c r="J143" s="23"/>
      <c r="K143" s="79">
        <f>I143/F143*100</f>
        <v>0</v>
      </c>
      <c r="L143" s="23"/>
    </row>
    <row r="144" spans="2:12" ht="12.75">
      <c r="B144" s="93"/>
      <c r="C144" s="85">
        <v>4300</v>
      </c>
      <c r="D144" s="27" t="s">
        <v>263</v>
      </c>
      <c r="E144" s="83">
        <v>2000</v>
      </c>
      <c r="F144" s="26"/>
      <c r="G144" s="27"/>
      <c r="H144" s="83"/>
      <c r="I144" s="26"/>
      <c r="J144" s="27"/>
      <c r="K144" s="86"/>
      <c r="L144" s="27" t="s">
        <v>264</v>
      </c>
    </row>
    <row r="145" spans="2:12" ht="12.75">
      <c r="B145" s="90"/>
      <c r="K145" s="123"/>
      <c r="L145" s="23"/>
    </row>
    <row r="146" spans="2:12" ht="12.75">
      <c r="B146" s="57"/>
      <c r="C146" s="13"/>
      <c r="D146" s="58" t="s">
        <v>265</v>
      </c>
      <c r="E146" s="59"/>
      <c r="F146" s="13"/>
      <c r="G146" s="14"/>
      <c r="H146" s="59"/>
      <c r="I146" s="13"/>
      <c r="J146" s="14"/>
      <c r="K146" s="60"/>
      <c r="L146" s="14"/>
    </row>
    <row r="147" spans="2:12" ht="12.75">
      <c r="B147" s="61"/>
      <c r="C147" s="35"/>
      <c r="D147" s="15" t="s">
        <v>266</v>
      </c>
      <c r="E147" s="100"/>
      <c r="F147" s="35"/>
      <c r="G147" s="16">
        <f>SUM(F154:F159)</f>
        <v>50500</v>
      </c>
      <c r="H147" s="63"/>
      <c r="I147" s="15"/>
      <c r="J147" s="16">
        <f>SUM(I154:I159)</f>
        <v>148</v>
      </c>
      <c r="K147" s="64"/>
      <c r="L147" s="18"/>
    </row>
    <row r="148" spans="2:12" ht="12.75">
      <c r="B148" s="119"/>
      <c r="C148" s="95"/>
      <c r="D148" s="95"/>
      <c r="E148" s="96"/>
      <c r="F148" s="19"/>
      <c r="G148" s="19"/>
      <c r="H148" s="96"/>
      <c r="I148" s="19"/>
      <c r="J148" s="21"/>
      <c r="K148" s="89"/>
      <c r="L148" s="21"/>
    </row>
    <row r="149" spans="2:12" ht="12.75">
      <c r="B149" s="76" t="s">
        <v>267</v>
      </c>
      <c r="C149" s="124"/>
      <c r="D149" s="101" t="s">
        <v>268</v>
      </c>
      <c r="E149" s="78"/>
      <c r="F149" s="1">
        <f>SUM(E150:E151)</f>
        <v>0</v>
      </c>
      <c r="H149" s="78"/>
      <c r="I149" s="1">
        <f>SUM(H150:H151)</f>
        <v>0</v>
      </c>
      <c r="J149" s="23"/>
      <c r="K149" s="80"/>
      <c r="L149" s="23"/>
    </row>
    <row r="150" spans="2:12" ht="12.75">
      <c r="B150" s="76"/>
      <c r="C150" s="28">
        <v>4210</v>
      </c>
      <c r="D150" s="29" t="s">
        <v>269</v>
      </c>
      <c r="E150" s="78"/>
      <c r="H150" s="78"/>
      <c r="J150" s="23"/>
      <c r="K150" s="80"/>
      <c r="L150" s="23"/>
    </row>
    <row r="151" spans="2:12" ht="12.75">
      <c r="B151" s="76"/>
      <c r="C151" s="28">
        <v>4300</v>
      </c>
      <c r="D151" s="29" t="s">
        <v>270</v>
      </c>
      <c r="E151" s="78"/>
      <c r="H151" s="78"/>
      <c r="J151" s="23"/>
      <c r="K151" s="80"/>
      <c r="L151" s="23"/>
    </row>
    <row r="152" spans="2:12" ht="12.75">
      <c r="B152" s="76"/>
      <c r="C152" s="28"/>
      <c r="D152" s="29"/>
      <c r="E152" s="78"/>
      <c r="H152" s="78"/>
      <c r="J152" s="23"/>
      <c r="K152" s="80"/>
      <c r="L152" s="23"/>
    </row>
    <row r="153" spans="2:12" ht="12.75">
      <c r="B153" s="81"/>
      <c r="C153" s="85"/>
      <c r="D153" s="94"/>
      <c r="E153" s="78"/>
      <c r="H153" s="83"/>
      <c r="I153" s="26"/>
      <c r="J153" s="27"/>
      <c r="K153" s="86"/>
      <c r="L153" s="27"/>
    </row>
    <row r="154" spans="2:12" ht="12.75">
      <c r="B154" s="87"/>
      <c r="C154" s="95"/>
      <c r="D154" s="19"/>
      <c r="E154" s="96"/>
      <c r="F154" s="19"/>
      <c r="G154" s="19"/>
      <c r="H154" s="96"/>
      <c r="I154" s="19"/>
      <c r="J154" s="21"/>
      <c r="K154" s="89"/>
      <c r="L154" s="21"/>
    </row>
    <row r="155" spans="2:12" ht="12.75">
      <c r="B155" s="90"/>
      <c r="C155" s="29"/>
      <c r="E155" s="78"/>
      <c r="H155" s="78"/>
      <c r="J155" s="23"/>
      <c r="K155" s="80"/>
      <c r="L155" s="23"/>
    </row>
    <row r="156" spans="2:12" ht="12.75">
      <c r="B156" s="90" t="s">
        <v>271</v>
      </c>
      <c r="C156" s="29"/>
      <c r="D156" s="77" t="s">
        <v>272</v>
      </c>
      <c r="E156" s="78"/>
      <c r="F156" s="1">
        <f>SUM(E157)</f>
        <v>50500</v>
      </c>
      <c r="H156" s="78"/>
      <c r="I156" s="1">
        <f>SUM(H157)</f>
        <v>148</v>
      </c>
      <c r="J156" s="23"/>
      <c r="K156" s="79">
        <f>I156/F156*100</f>
        <v>0.29306930693069305</v>
      </c>
      <c r="L156" s="23" t="s">
        <v>273</v>
      </c>
    </row>
    <row r="157" spans="2:12" ht="12.75">
      <c r="B157" s="90"/>
      <c r="C157" s="28">
        <v>4300</v>
      </c>
      <c r="D157" s="1" t="s">
        <v>274</v>
      </c>
      <c r="E157" s="78">
        <v>50500</v>
      </c>
      <c r="H157" s="78">
        <v>148</v>
      </c>
      <c r="J157" s="23"/>
      <c r="K157" s="80"/>
      <c r="L157" s="23" t="s">
        <v>275</v>
      </c>
    </row>
    <row r="158" spans="2:12" ht="12.75">
      <c r="B158" s="90"/>
      <c r="C158" s="28"/>
      <c r="E158" s="78"/>
      <c r="H158" s="78"/>
      <c r="J158" s="23"/>
      <c r="K158" s="23"/>
      <c r="L158" s="23" t="s">
        <v>276</v>
      </c>
    </row>
    <row r="159" spans="2:12" ht="12.75">
      <c r="B159" s="93"/>
      <c r="C159" s="85"/>
      <c r="D159" s="26"/>
      <c r="E159" s="83"/>
      <c r="F159" s="26"/>
      <c r="G159" s="26"/>
      <c r="H159" s="83"/>
      <c r="I159" s="26"/>
      <c r="J159" s="27"/>
      <c r="K159" s="27"/>
      <c r="L159" s="27" t="s">
        <v>277</v>
      </c>
    </row>
    <row r="178" spans="2:12" ht="12.75">
      <c r="B178" s="43" t="s">
        <v>278</v>
      </c>
      <c r="C178" s="44"/>
      <c r="D178" s="45" t="s">
        <v>279</v>
      </c>
      <c r="E178" s="46" t="s">
        <v>280</v>
      </c>
      <c r="F178" s="47" t="s">
        <v>281</v>
      </c>
      <c r="G178" s="47"/>
      <c r="H178" s="48" t="s">
        <v>282</v>
      </c>
      <c r="I178" s="7"/>
      <c r="J178" s="8"/>
      <c r="K178" s="8"/>
      <c r="L178" s="9" t="s">
        <v>283</v>
      </c>
    </row>
    <row r="179" spans="2:12" ht="12.75">
      <c r="B179" s="49" t="s">
        <v>284</v>
      </c>
      <c r="C179" s="50" t="s">
        <v>285</v>
      </c>
      <c r="D179" s="51"/>
      <c r="E179" s="52" t="s">
        <v>286</v>
      </c>
      <c r="F179" s="53"/>
      <c r="G179" s="54"/>
      <c r="H179" s="55" t="s">
        <v>287</v>
      </c>
      <c r="I179" s="10"/>
      <c r="J179" s="11"/>
      <c r="K179" s="56"/>
      <c r="L179" s="12"/>
    </row>
    <row r="180" spans="2:12" ht="12.75">
      <c r="B180" s="57"/>
      <c r="C180" s="13"/>
      <c r="D180" s="58" t="s">
        <v>288</v>
      </c>
      <c r="E180" s="59"/>
      <c r="F180" s="13"/>
      <c r="G180" s="13"/>
      <c r="H180" s="59"/>
      <c r="I180" s="13"/>
      <c r="J180" s="14"/>
      <c r="K180" s="60"/>
      <c r="L180" s="14"/>
    </row>
    <row r="181" spans="2:12" ht="12.75">
      <c r="B181" s="61"/>
      <c r="C181" s="34"/>
      <c r="D181" s="17" t="s">
        <v>289</v>
      </c>
      <c r="E181" s="62"/>
      <c r="F181" s="34"/>
      <c r="G181" s="17">
        <f>SUM(F183:F243)</f>
        <v>847598</v>
      </c>
      <c r="H181" s="63"/>
      <c r="I181" s="15"/>
      <c r="J181" s="16">
        <f>SUM(I183:I243)</f>
        <v>445579</v>
      </c>
      <c r="K181" s="64">
        <f>J181/G181*100</f>
        <v>52.5696143690759</v>
      </c>
      <c r="L181" s="18"/>
    </row>
    <row r="182" spans="2:12" ht="12.75">
      <c r="B182" s="87"/>
      <c r="C182" s="95"/>
      <c r="D182" s="21"/>
      <c r="E182" s="96"/>
      <c r="F182" s="19"/>
      <c r="G182" s="19"/>
      <c r="H182" s="96"/>
      <c r="I182" s="19"/>
      <c r="J182" s="21"/>
      <c r="K182" s="89"/>
      <c r="L182" s="21"/>
    </row>
    <row r="183" spans="2:12" ht="12.75">
      <c r="B183" s="90" t="s">
        <v>290</v>
      </c>
      <c r="C183" s="29"/>
      <c r="D183" s="92" t="s">
        <v>291</v>
      </c>
      <c r="E183" s="78"/>
      <c r="F183" s="1">
        <f>SUM(E184:E192)</f>
        <v>64277</v>
      </c>
      <c r="H183" s="78"/>
      <c r="I183" s="1">
        <f>SUM(H184:H192)</f>
        <v>34595</v>
      </c>
      <c r="J183" s="23"/>
      <c r="K183" s="79">
        <f>I183/F183*100</f>
        <v>53.82174028034912</v>
      </c>
      <c r="L183" s="23"/>
    </row>
    <row r="184" spans="2:12" ht="12.75">
      <c r="B184" s="90"/>
      <c r="C184" s="28">
        <v>3030</v>
      </c>
      <c r="D184" s="97" t="s">
        <v>292</v>
      </c>
      <c r="E184" s="78">
        <v>1500</v>
      </c>
      <c r="H184" s="78">
        <v>350</v>
      </c>
      <c r="J184" s="23"/>
      <c r="K184" s="79">
        <f aca="true" t="shared" si="1" ref="K184:K189">H184/E184*100</f>
        <v>23.333333333333332</v>
      </c>
      <c r="L184" s="23" t="s">
        <v>293</v>
      </c>
    </row>
    <row r="185" spans="2:12" ht="12.75">
      <c r="B185" s="90"/>
      <c r="C185" s="28">
        <v>4010</v>
      </c>
      <c r="D185" s="23" t="s">
        <v>294</v>
      </c>
      <c r="E185" s="78">
        <v>45900</v>
      </c>
      <c r="H185" s="78">
        <v>22950</v>
      </c>
      <c r="J185" s="23"/>
      <c r="K185" s="79">
        <f t="shared" si="1"/>
        <v>50</v>
      </c>
      <c r="L185" s="23"/>
    </row>
    <row r="186" spans="2:12" ht="12.75">
      <c r="B186" s="90"/>
      <c r="C186" s="28">
        <v>4040</v>
      </c>
      <c r="D186" s="23" t="s">
        <v>295</v>
      </c>
      <c r="E186" s="78">
        <v>4100</v>
      </c>
      <c r="H186" s="78">
        <v>4100</v>
      </c>
      <c r="J186" s="23"/>
      <c r="K186" s="79">
        <f t="shared" si="1"/>
        <v>100</v>
      </c>
      <c r="L186" s="23"/>
    </row>
    <row r="187" spans="2:12" ht="12.75">
      <c r="B187" s="90"/>
      <c r="C187" s="28">
        <v>4110</v>
      </c>
      <c r="D187" s="23" t="s">
        <v>296</v>
      </c>
      <c r="E187" s="78">
        <v>8950</v>
      </c>
      <c r="H187" s="78">
        <v>4475</v>
      </c>
      <c r="J187" s="23"/>
      <c r="K187" s="79">
        <f t="shared" si="1"/>
        <v>50</v>
      </c>
      <c r="L187" s="23"/>
    </row>
    <row r="188" spans="2:12" ht="12.75">
      <c r="B188" s="90"/>
      <c r="C188" s="28">
        <v>4120</v>
      </c>
      <c r="D188" s="23" t="s">
        <v>297</v>
      </c>
      <c r="E188" s="78">
        <v>1202</v>
      </c>
      <c r="H188" s="78">
        <v>601</v>
      </c>
      <c r="J188" s="23"/>
      <c r="K188" s="79">
        <f t="shared" si="1"/>
        <v>50</v>
      </c>
      <c r="L188" s="23"/>
    </row>
    <row r="189" spans="2:12" ht="12.75">
      <c r="B189" s="90"/>
      <c r="C189" s="28">
        <v>4210</v>
      </c>
      <c r="D189" s="23" t="s">
        <v>301</v>
      </c>
      <c r="E189" s="78">
        <v>1000</v>
      </c>
      <c r="H189" s="78">
        <v>619</v>
      </c>
      <c r="J189" s="23"/>
      <c r="K189" s="80">
        <f t="shared" si="1"/>
        <v>61.9</v>
      </c>
      <c r="L189" s="23" t="s">
        <v>302</v>
      </c>
    </row>
    <row r="190" spans="2:12" ht="12.75">
      <c r="B190" s="90"/>
      <c r="C190" s="28">
        <v>4300</v>
      </c>
      <c r="D190" s="23" t="s">
        <v>303</v>
      </c>
      <c r="E190" s="78"/>
      <c r="H190" s="78"/>
      <c r="J190" s="23"/>
      <c r="K190" s="80"/>
      <c r="L190" s="23"/>
    </row>
    <row r="191" spans="2:12" ht="12.75">
      <c r="B191" s="90"/>
      <c r="C191" s="28">
        <v>4410</v>
      </c>
      <c r="D191" s="23" t="s">
        <v>304</v>
      </c>
      <c r="E191" s="78"/>
      <c r="H191" s="78"/>
      <c r="J191" s="23"/>
      <c r="K191" s="80"/>
      <c r="L191" s="23"/>
    </row>
    <row r="192" spans="2:12" ht="12.75">
      <c r="B192" s="90"/>
      <c r="C192" s="28">
        <v>4440</v>
      </c>
      <c r="D192" s="23" t="s">
        <v>305</v>
      </c>
      <c r="E192" s="78">
        <v>1625</v>
      </c>
      <c r="H192" s="78">
        <v>1500</v>
      </c>
      <c r="J192" s="23"/>
      <c r="K192" s="79">
        <f>H192/E192*100</f>
        <v>92.3076923076923</v>
      </c>
      <c r="L192" s="23"/>
    </row>
    <row r="193" spans="2:12" ht="12.75">
      <c r="B193" s="90"/>
      <c r="C193" s="28"/>
      <c r="D193" s="27"/>
      <c r="E193" s="83"/>
      <c r="F193" s="26"/>
      <c r="G193" s="26"/>
      <c r="H193" s="83"/>
      <c r="I193" s="26"/>
      <c r="J193" s="27"/>
      <c r="K193" s="80"/>
      <c r="L193" s="23"/>
    </row>
    <row r="194" spans="2:12" ht="12.75">
      <c r="B194" s="87"/>
      <c r="C194" s="125"/>
      <c r="D194" s="95"/>
      <c r="E194" s="96"/>
      <c r="F194" s="19"/>
      <c r="G194" s="21"/>
      <c r="H194" s="96"/>
      <c r="I194" s="19"/>
      <c r="J194" s="21"/>
      <c r="K194" s="80"/>
      <c r="L194" s="23"/>
    </row>
    <row r="195" spans="2:12" ht="12.75">
      <c r="B195" s="90" t="s">
        <v>306</v>
      </c>
      <c r="C195" s="23"/>
      <c r="D195" s="101" t="s">
        <v>307</v>
      </c>
      <c r="E195" s="78"/>
      <c r="F195" s="1">
        <f>SUM(E196:E198)</f>
        <v>16000</v>
      </c>
      <c r="G195" s="23"/>
      <c r="H195" s="78"/>
      <c r="I195" s="1">
        <f>SUM(H196:H198)</f>
        <v>0</v>
      </c>
      <c r="J195" s="23"/>
      <c r="K195" s="79">
        <f>I195/F195*100</f>
        <v>0</v>
      </c>
      <c r="L195" s="27"/>
    </row>
    <row r="196" spans="2:12" ht="12.75">
      <c r="B196" s="90"/>
      <c r="C196" s="23">
        <v>2320</v>
      </c>
      <c r="D196" s="126" t="s">
        <v>308</v>
      </c>
      <c r="E196" s="78">
        <v>1000</v>
      </c>
      <c r="G196" s="23"/>
      <c r="H196" s="78"/>
      <c r="J196" s="23"/>
      <c r="K196" s="79">
        <f>I196/E196*100</f>
        <v>0</v>
      </c>
      <c r="L196" s="23"/>
    </row>
    <row r="197" spans="2:12" ht="12.75">
      <c r="B197" s="90"/>
      <c r="C197" s="23"/>
      <c r="D197" s="126" t="s">
        <v>309</v>
      </c>
      <c r="E197" s="78"/>
      <c r="G197" s="23"/>
      <c r="H197" s="78"/>
      <c r="J197" s="23"/>
      <c r="K197" s="80"/>
      <c r="L197" s="23"/>
    </row>
    <row r="198" spans="2:12" ht="12.75">
      <c r="B198" s="90"/>
      <c r="C198" s="23">
        <v>6620</v>
      </c>
      <c r="D198" s="29" t="s">
        <v>310</v>
      </c>
      <c r="E198" s="78">
        <v>15000</v>
      </c>
      <c r="G198" s="23"/>
      <c r="H198" s="78"/>
      <c r="J198" s="23"/>
      <c r="K198" s="79">
        <f>I198/E198*100</f>
        <v>0</v>
      </c>
      <c r="L198" s="23"/>
    </row>
    <row r="199" spans="2:12" ht="12.75">
      <c r="B199" s="90"/>
      <c r="C199" s="23"/>
      <c r="D199" s="29" t="s">
        <v>311</v>
      </c>
      <c r="E199" s="78"/>
      <c r="G199" s="23"/>
      <c r="H199" s="78"/>
      <c r="J199" s="23"/>
      <c r="K199" s="80"/>
      <c r="L199" s="23"/>
    </row>
    <row r="200" spans="2:12" ht="12.75">
      <c r="B200" s="93"/>
      <c r="C200" s="27"/>
      <c r="D200" s="85" t="s">
        <v>312</v>
      </c>
      <c r="E200" s="83"/>
      <c r="F200" s="26"/>
      <c r="G200" s="27"/>
      <c r="H200" s="78"/>
      <c r="J200" s="23"/>
      <c r="K200" s="80"/>
      <c r="L200" s="21"/>
    </row>
    <row r="201" spans="2:12" ht="12.75">
      <c r="B201" s="87"/>
      <c r="C201" s="96"/>
      <c r="D201" s="96"/>
      <c r="E201" s="78"/>
      <c r="H201" s="96"/>
      <c r="I201" s="19"/>
      <c r="J201" s="21"/>
      <c r="K201" s="80"/>
      <c r="L201" s="23"/>
    </row>
    <row r="202" spans="2:12" ht="12.75">
      <c r="B202" s="90" t="s">
        <v>313</v>
      </c>
      <c r="C202" s="124"/>
      <c r="D202" s="77" t="s">
        <v>314</v>
      </c>
      <c r="E202" s="78"/>
      <c r="F202" s="1">
        <f>SUM(E203:E207)</f>
        <v>64100</v>
      </c>
      <c r="H202" s="78"/>
      <c r="I202" s="1">
        <f>SUM(H203:H207)</f>
        <v>22398</v>
      </c>
      <c r="J202" s="23"/>
      <c r="K202" s="79">
        <f>I202/F202*100</f>
        <v>34.94227769110764</v>
      </c>
      <c r="L202" s="23"/>
    </row>
    <row r="203" spans="2:12" ht="12.75">
      <c r="B203" s="90"/>
      <c r="C203" s="28">
        <v>3030</v>
      </c>
      <c r="D203" s="1" t="s">
        <v>315</v>
      </c>
      <c r="E203" s="78">
        <v>55500</v>
      </c>
      <c r="H203" s="78">
        <v>19880</v>
      </c>
      <c r="J203" s="23"/>
      <c r="K203" s="79">
        <f>H203/E203*100</f>
        <v>35.81981981981982</v>
      </c>
      <c r="L203" s="23"/>
    </row>
    <row r="204" spans="2:12" ht="12.75">
      <c r="B204" s="90"/>
      <c r="C204" s="28">
        <v>4210</v>
      </c>
      <c r="D204" s="1" t="s">
        <v>316</v>
      </c>
      <c r="E204" s="78">
        <v>2000</v>
      </c>
      <c r="H204" s="78">
        <v>999</v>
      </c>
      <c r="J204" s="23"/>
      <c r="K204" s="80">
        <f>H204/E204*100</f>
        <v>49.95</v>
      </c>
      <c r="L204" s="23"/>
    </row>
    <row r="205" spans="2:12" ht="12.75">
      <c r="B205" s="90"/>
      <c r="C205" s="28">
        <v>4300</v>
      </c>
      <c r="D205" s="1" t="s">
        <v>317</v>
      </c>
      <c r="E205" s="78">
        <v>5000</v>
      </c>
      <c r="H205" s="78">
        <v>1313</v>
      </c>
      <c r="J205" s="23"/>
      <c r="K205" s="80">
        <f>H205/E205*100</f>
        <v>26.26</v>
      </c>
      <c r="L205" s="23" t="s">
        <v>318</v>
      </c>
    </row>
    <row r="206" spans="2:12" ht="12.75">
      <c r="B206" s="90"/>
      <c r="C206" s="28">
        <v>4410</v>
      </c>
      <c r="D206" s="1" t="s">
        <v>319</v>
      </c>
      <c r="E206" s="78">
        <v>1600</v>
      </c>
      <c r="H206" s="78">
        <v>206</v>
      </c>
      <c r="J206" s="23"/>
      <c r="K206" s="79">
        <f>H206/E206*100</f>
        <v>12.875</v>
      </c>
      <c r="L206" s="23"/>
    </row>
    <row r="207" spans="2:12" ht="12.75">
      <c r="B207" s="90"/>
      <c r="C207" s="28">
        <v>4430</v>
      </c>
      <c r="D207" s="1" t="s">
        <v>320</v>
      </c>
      <c r="E207" s="78"/>
      <c r="H207" s="78"/>
      <c r="J207" s="23"/>
      <c r="K207" s="80"/>
      <c r="L207" s="23"/>
    </row>
    <row r="208" spans="2:12" ht="12.75">
      <c r="B208" s="93"/>
      <c r="C208" s="85"/>
      <c r="D208" s="26"/>
      <c r="E208" s="83"/>
      <c r="F208" s="26"/>
      <c r="G208" s="26"/>
      <c r="H208" s="83"/>
      <c r="I208" s="26"/>
      <c r="J208" s="27"/>
      <c r="K208" s="86"/>
      <c r="L208" s="27"/>
    </row>
    <row r="209" spans="2:12" ht="12.75">
      <c r="B209" s="119"/>
      <c r="C209" s="95"/>
      <c r="D209" s="95"/>
      <c r="E209" s="96"/>
      <c r="F209" s="19"/>
      <c r="G209" s="19"/>
      <c r="H209" s="96"/>
      <c r="I209" s="19"/>
      <c r="J209" s="21"/>
      <c r="K209" s="89"/>
      <c r="L209" s="21"/>
    </row>
    <row r="210" spans="2:12" ht="12.75">
      <c r="B210" s="76" t="s">
        <v>321</v>
      </c>
      <c r="C210" s="124"/>
      <c r="D210" s="101" t="s">
        <v>322</v>
      </c>
      <c r="E210" s="78"/>
      <c r="F210" s="1">
        <f>SUM(E211:E229)</f>
        <v>666675</v>
      </c>
      <c r="H210" s="78"/>
      <c r="I210" s="1">
        <f>SUM(H211:H229)</f>
        <v>372186</v>
      </c>
      <c r="J210" s="23"/>
      <c r="K210" s="79">
        <f>I210/F210*100</f>
        <v>55.827202159973</v>
      </c>
      <c r="L210" s="23"/>
    </row>
    <row r="211" spans="2:12" ht="12.75">
      <c r="B211" s="76"/>
      <c r="C211" s="28">
        <v>3020</v>
      </c>
      <c r="D211" s="29" t="s">
        <v>323</v>
      </c>
      <c r="E211" s="78">
        <v>3000</v>
      </c>
      <c r="H211" s="78">
        <v>1184</v>
      </c>
      <c r="J211" s="23"/>
      <c r="K211" s="79">
        <f>H211/E211*100</f>
        <v>39.46666666666667</v>
      </c>
      <c r="L211" s="23"/>
    </row>
    <row r="212" spans="2:12" ht="12.75">
      <c r="B212" s="76"/>
      <c r="C212" s="28">
        <v>3030</v>
      </c>
      <c r="D212" s="29" t="s">
        <v>324</v>
      </c>
      <c r="E212" s="78">
        <v>2000</v>
      </c>
      <c r="H212" s="78">
        <v>1765</v>
      </c>
      <c r="J212" s="23"/>
      <c r="K212" s="80">
        <f>H212/E212*100</f>
        <v>88.25</v>
      </c>
      <c r="L212" s="23"/>
    </row>
    <row r="213" spans="2:12" ht="12.75">
      <c r="B213" s="76"/>
      <c r="C213" s="28">
        <v>3110</v>
      </c>
      <c r="D213" s="29" t="s">
        <v>325</v>
      </c>
      <c r="E213" s="78"/>
      <c r="H213" s="78"/>
      <c r="J213" s="23"/>
      <c r="K213" s="80"/>
      <c r="L213" s="23"/>
    </row>
    <row r="214" spans="2:12" ht="12.75">
      <c r="B214" s="76"/>
      <c r="C214" s="28">
        <v>4010</v>
      </c>
      <c r="D214" s="29" t="s">
        <v>326</v>
      </c>
      <c r="E214" s="78">
        <v>410300</v>
      </c>
      <c r="H214" s="78">
        <v>211400</v>
      </c>
      <c r="J214" s="23"/>
      <c r="K214" s="79">
        <f>H214/E214*100</f>
        <v>51.523275651961974</v>
      </c>
      <c r="L214" s="23"/>
    </row>
    <row r="215" spans="2:12" ht="12.75">
      <c r="B215" s="76"/>
      <c r="C215" s="28">
        <v>4040</v>
      </c>
      <c r="D215" s="29" t="s">
        <v>327</v>
      </c>
      <c r="E215" s="78">
        <v>29100</v>
      </c>
      <c r="H215" s="78">
        <v>29013</v>
      </c>
      <c r="J215" s="23"/>
      <c r="K215" s="79">
        <f>H215/E215*100</f>
        <v>99.70103092783505</v>
      </c>
      <c r="L215" s="23"/>
    </row>
    <row r="216" spans="2:12" ht="12.75">
      <c r="B216" s="76"/>
      <c r="C216" s="28">
        <v>4100</v>
      </c>
      <c r="D216" s="29" t="s">
        <v>328</v>
      </c>
      <c r="E216" s="78"/>
      <c r="H216" s="78"/>
      <c r="J216" s="23"/>
      <c r="K216" s="80"/>
      <c r="L216" s="23"/>
    </row>
    <row r="217" spans="2:12" ht="12.75">
      <c r="B217" s="76"/>
      <c r="C217" s="28">
        <v>4110</v>
      </c>
      <c r="D217" s="29" t="s">
        <v>329</v>
      </c>
      <c r="E217" s="78">
        <v>78400</v>
      </c>
      <c r="H217" s="78">
        <v>41494</v>
      </c>
      <c r="J217" s="23"/>
      <c r="K217" s="79">
        <f>H217/E217*100</f>
        <v>52.92602040816327</v>
      </c>
      <c r="L217" s="23"/>
    </row>
    <row r="218" spans="2:12" ht="12.75">
      <c r="B218" s="76"/>
      <c r="C218" s="28">
        <v>4120</v>
      </c>
      <c r="D218" s="29" t="s">
        <v>330</v>
      </c>
      <c r="E218" s="78">
        <v>10800</v>
      </c>
      <c r="H218" s="78">
        <v>5685</v>
      </c>
      <c r="J218" s="23"/>
      <c r="K218" s="79">
        <f>H218/E218*100</f>
        <v>52.63888888888889</v>
      </c>
      <c r="L218" s="23"/>
    </row>
    <row r="219" spans="2:12" ht="12.75">
      <c r="B219" s="76"/>
      <c r="C219" s="28">
        <v>4210</v>
      </c>
      <c r="D219" s="29" t="s">
        <v>331</v>
      </c>
      <c r="E219" s="78">
        <v>42000</v>
      </c>
      <c r="H219" s="78">
        <v>36875</v>
      </c>
      <c r="J219" s="23"/>
      <c r="K219" s="79">
        <f>H219/E219*100</f>
        <v>87.79761904761905</v>
      </c>
      <c r="L219" s="23"/>
    </row>
    <row r="220" spans="2:12" ht="12.75">
      <c r="B220" s="76"/>
      <c r="C220" s="28">
        <v>4220</v>
      </c>
      <c r="D220" s="29" t="s">
        <v>332</v>
      </c>
      <c r="E220" s="78"/>
      <c r="H220" s="78"/>
      <c r="J220" s="23"/>
      <c r="K220" s="80"/>
      <c r="L220" s="23"/>
    </row>
    <row r="221" spans="2:12" ht="12.75">
      <c r="B221" s="76"/>
      <c r="C221" s="28">
        <v>4240</v>
      </c>
      <c r="D221" s="29" t="s">
        <v>333</v>
      </c>
      <c r="E221" s="78">
        <v>300</v>
      </c>
      <c r="H221" s="78"/>
      <c r="J221" s="23"/>
      <c r="K221" s="79">
        <f aca="true" t="shared" si="2" ref="K221:K227">H221/E221*100</f>
        <v>0</v>
      </c>
      <c r="L221" s="23"/>
    </row>
    <row r="222" spans="2:12" ht="12.75">
      <c r="B222" s="76"/>
      <c r="C222" s="28">
        <v>4260</v>
      </c>
      <c r="D222" s="29" t="s">
        <v>334</v>
      </c>
      <c r="E222" s="78">
        <v>5250</v>
      </c>
      <c r="H222" s="78">
        <v>3055</v>
      </c>
      <c r="J222" s="23"/>
      <c r="K222" s="79">
        <f t="shared" si="2"/>
        <v>58.19047619047619</v>
      </c>
      <c r="L222" s="23"/>
    </row>
    <row r="223" spans="2:12" ht="12.75">
      <c r="B223" s="76"/>
      <c r="C223" s="28">
        <v>4270</v>
      </c>
      <c r="D223" s="29" t="s">
        <v>335</v>
      </c>
      <c r="E223" s="78">
        <v>10000</v>
      </c>
      <c r="H223" s="78">
        <v>653</v>
      </c>
      <c r="J223" s="23"/>
      <c r="K223" s="80">
        <f t="shared" si="2"/>
        <v>6.529999999999999</v>
      </c>
      <c r="L223" s="23"/>
    </row>
    <row r="224" spans="2:12" ht="12.75">
      <c r="B224" s="76"/>
      <c r="C224" s="28">
        <v>4300</v>
      </c>
      <c r="D224" s="29" t="s">
        <v>336</v>
      </c>
      <c r="E224" s="78">
        <v>48500</v>
      </c>
      <c r="H224" s="78">
        <v>23645</v>
      </c>
      <c r="J224" s="23"/>
      <c r="K224" s="79">
        <f t="shared" si="2"/>
        <v>48.75257731958763</v>
      </c>
      <c r="L224" s="23" t="s">
        <v>337</v>
      </c>
    </row>
    <row r="225" spans="2:12" ht="12.75">
      <c r="B225" s="76"/>
      <c r="C225" s="28">
        <v>4410</v>
      </c>
      <c r="D225" s="29" t="s">
        <v>338</v>
      </c>
      <c r="E225" s="78">
        <v>10500</v>
      </c>
      <c r="H225" s="78">
        <v>5411</v>
      </c>
      <c r="J225" s="23"/>
      <c r="K225" s="79">
        <f t="shared" si="2"/>
        <v>51.53333333333333</v>
      </c>
      <c r="L225" s="23"/>
    </row>
    <row r="226" spans="2:12" ht="12.75">
      <c r="B226" s="76"/>
      <c r="C226" s="28">
        <v>4430</v>
      </c>
      <c r="D226" s="29" t="s">
        <v>341</v>
      </c>
      <c r="E226" s="78">
        <v>1300</v>
      </c>
      <c r="H226" s="78">
        <v>806</v>
      </c>
      <c r="J226" s="23"/>
      <c r="K226" s="79">
        <f t="shared" si="2"/>
        <v>62</v>
      </c>
      <c r="L226" s="23"/>
    </row>
    <row r="227" spans="2:12" ht="12.75">
      <c r="B227" s="76"/>
      <c r="C227" s="28">
        <v>4440</v>
      </c>
      <c r="D227" s="29" t="s">
        <v>342</v>
      </c>
      <c r="E227" s="78">
        <v>10725</v>
      </c>
      <c r="H227" s="78">
        <v>7300</v>
      </c>
      <c r="J227" s="23"/>
      <c r="K227" s="79">
        <f t="shared" si="2"/>
        <v>68.06526806526807</v>
      </c>
      <c r="L227" s="23"/>
    </row>
    <row r="228" spans="2:12" ht="12.75">
      <c r="B228" s="76"/>
      <c r="C228" s="28">
        <v>4530</v>
      </c>
      <c r="D228" s="29" t="s">
        <v>343</v>
      </c>
      <c r="E228" s="78"/>
      <c r="H228" s="78"/>
      <c r="J228" s="23"/>
      <c r="K228" s="80"/>
      <c r="L228" s="23"/>
    </row>
    <row r="229" spans="2:12" ht="12.75">
      <c r="B229" s="76"/>
      <c r="C229" s="28">
        <v>6060</v>
      </c>
      <c r="D229" s="29" t="s">
        <v>344</v>
      </c>
      <c r="E229" s="78">
        <v>4500</v>
      </c>
      <c r="H229" s="78">
        <v>3900</v>
      </c>
      <c r="J229" s="23"/>
      <c r="K229" s="79">
        <f>H229/E229*100</f>
        <v>86.66666666666667</v>
      </c>
      <c r="L229" s="23" t="s">
        <v>345</v>
      </c>
    </row>
    <row r="230" spans="2:12" ht="12.75">
      <c r="B230" s="81"/>
      <c r="C230" s="85"/>
      <c r="D230" s="85"/>
      <c r="E230" s="83"/>
      <c r="F230" s="26"/>
      <c r="G230" s="26"/>
      <c r="H230" s="83"/>
      <c r="I230" s="26"/>
      <c r="J230" s="27"/>
      <c r="K230" s="86"/>
      <c r="L230" s="27"/>
    </row>
    <row r="231" spans="2:12" ht="12.75">
      <c r="B231" s="90" t="s">
        <v>346</v>
      </c>
      <c r="C231" s="101"/>
      <c r="D231" s="92" t="s">
        <v>347</v>
      </c>
      <c r="E231" s="78"/>
      <c r="F231" s="1">
        <f>SUM(E231:E232)</f>
        <v>14700</v>
      </c>
      <c r="H231" s="78"/>
      <c r="I231" s="1">
        <f>SUM(H231:H232)</f>
        <v>718</v>
      </c>
      <c r="J231" s="23"/>
      <c r="K231" s="79">
        <f>I231/F231*100</f>
        <v>4.884353741496598</v>
      </c>
      <c r="L231" s="23"/>
    </row>
    <row r="232" spans="2:12" ht="12.75">
      <c r="B232" s="87"/>
      <c r="C232" s="95">
        <v>4100</v>
      </c>
      <c r="D232" s="21" t="s">
        <v>348</v>
      </c>
      <c r="E232" s="96">
        <v>14700</v>
      </c>
      <c r="F232" s="19"/>
      <c r="G232" s="19"/>
      <c r="H232" s="96">
        <v>718</v>
      </c>
      <c r="I232" s="19"/>
      <c r="J232" s="21"/>
      <c r="K232" s="127">
        <f>H232/E232*100</f>
        <v>4.884353741496598</v>
      </c>
      <c r="L232" s="21"/>
    </row>
    <row r="233" spans="2:12" ht="12.75">
      <c r="B233" s="90"/>
      <c r="C233" s="29"/>
      <c r="D233" s="23"/>
      <c r="E233" s="78"/>
      <c r="H233" s="78"/>
      <c r="J233" s="23"/>
      <c r="K233" s="80"/>
      <c r="L233" s="23"/>
    </row>
    <row r="234" spans="2:12" ht="12.75">
      <c r="B234" s="90" t="s">
        <v>349</v>
      </c>
      <c r="C234" s="124"/>
      <c r="D234" s="92" t="s">
        <v>350</v>
      </c>
      <c r="E234" s="78"/>
      <c r="H234" s="78"/>
      <c r="J234" s="23"/>
      <c r="K234" s="24"/>
      <c r="L234" s="23"/>
    </row>
    <row r="235" spans="2:12" ht="12.75">
      <c r="B235" s="90"/>
      <c r="C235" s="29"/>
      <c r="D235" s="23"/>
      <c r="E235" s="83"/>
      <c r="F235" s="26"/>
      <c r="G235" s="26"/>
      <c r="H235" s="83"/>
      <c r="I235" s="26"/>
      <c r="J235" s="27"/>
      <c r="K235" s="86"/>
      <c r="L235" s="27"/>
    </row>
    <row r="236" spans="2:12" ht="12.75">
      <c r="B236" s="87"/>
      <c r="C236" s="95"/>
      <c r="D236" s="21"/>
      <c r="E236" s="78"/>
      <c r="H236" s="96"/>
      <c r="I236" s="19"/>
      <c r="J236" s="21"/>
      <c r="K236" s="80"/>
      <c r="L236" s="23"/>
    </row>
    <row r="237" spans="2:12" ht="12.75">
      <c r="B237" s="90" t="s">
        <v>351</v>
      </c>
      <c r="C237" s="124"/>
      <c r="D237" s="92" t="s">
        <v>352</v>
      </c>
      <c r="E237" s="78"/>
      <c r="F237" s="1">
        <f>SUM(E238:E242)</f>
        <v>2216</v>
      </c>
      <c r="H237" s="78"/>
      <c r="I237" s="1">
        <f>SUM(H238:H242)</f>
        <v>568</v>
      </c>
      <c r="J237" s="23"/>
      <c r="K237" s="79">
        <f>I237/F237*100</f>
        <v>25.63176895306859</v>
      </c>
      <c r="L237" s="23"/>
    </row>
    <row r="238" spans="2:12" ht="12.75">
      <c r="B238" s="93"/>
      <c r="C238" s="85">
        <v>3030</v>
      </c>
      <c r="D238" s="27" t="s">
        <v>353</v>
      </c>
      <c r="E238" s="83">
        <v>1213</v>
      </c>
      <c r="F238" s="26"/>
      <c r="G238" s="26"/>
      <c r="H238" s="83"/>
      <c r="I238" s="26"/>
      <c r="J238" s="27"/>
      <c r="K238" s="128">
        <f>H238/E238*100</f>
        <v>0</v>
      </c>
      <c r="L238" s="27"/>
    </row>
    <row r="239" spans="2:12" ht="12.75">
      <c r="B239" s="90"/>
      <c r="C239" s="29">
        <v>4120</v>
      </c>
      <c r="D239" s="23" t="s">
        <v>354</v>
      </c>
      <c r="E239" s="78">
        <v>30</v>
      </c>
      <c r="H239" s="78"/>
      <c r="J239" s="23"/>
      <c r="K239" s="79">
        <f>H239/E239*100</f>
        <v>0</v>
      </c>
      <c r="L239" s="23"/>
    </row>
    <row r="240" spans="2:12" ht="12.75">
      <c r="B240" s="119"/>
      <c r="C240" s="95">
        <v>4110</v>
      </c>
      <c r="D240" s="95" t="s">
        <v>355</v>
      </c>
      <c r="E240" s="96">
        <v>217</v>
      </c>
      <c r="F240" s="19"/>
      <c r="G240" s="19"/>
      <c r="H240" s="96"/>
      <c r="I240" s="19"/>
      <c r="J240" s="21"/>
      <c r="K240" s="127">
        <f>H240/E240*100</f>
        <v>0</v>
      </c>
      <c r="L240" s="21"/>
    </row>
    <row r="241" spans="2:12" ht="12.75">
      <c r="B241" s="76"/>
      <c r="C241" s="29">
        <v>4300</v>
      </c>
      <c r="D241" s="29" t="s">
        <v>356</v>
      </c>
      <c r="E241" s="78">
        <v>556</v>
      </c>
      <c r="H241" s="78">
        <v>556</v>
      </c>
      <c r="J241" s="23"/>
      <c r="K241" s="79">
        <f>H241/E241*100</f>
        <v>100</v>
      </c>
      <c r="L241" s="23"/>
    </row>
    <row r="242" spans="2:12" ht="12.75">
      <c r="B242" s="76"/>
      <c r="C242" s="29">
        <v>4410</v>
      </c>
      <c r="D242" s="29" t="s">
        <v>357</v>
      </c>
      <c r="E242" s="78">
        <v>200</v>
      </c>
      <c r="H242" s="78">
        <v>12</v>
      </c>
      <c r="J242" s="23"/>
      <c r="K242" s="79">
        <f>H242/E242*100</f>
        <v>6</v>
      </c>
      <c r="L242" s="23"/>
    </row>
    <row r="243" spans="2:12" ht="12.75">
      <c r="B243" s="76" t="s">
        <v>358</v>
      </c>
      <c r="C243" s="29"/>
      <c r="D243" s="101" t="s">
        <v>359</v>
      </c>
      <c r="E243" s="78"/>
      <c r="F243" s="1">
        <f>SUM(E244:E245)</f>
        <v>19630</v>
      </c>
      <c r="H243" s="78"/>
      <c r="I243" s="1">
        <f>SUM(H244:H245)</f>
        <v>15114</v>
      </c>
      <c r="J243" s="23"/>
      <c r="K243" s="79">
        <f>I243/F243*100</f>
        <v>76.99439633214467</v>
      </c>
      <c r="L243" s="23"/>
    </row>
    <row r="244" spans="2:12" ht="12.75">
      <c r="B244" s="76"/>
      <c r="C244" s="29">
        <v>3030</v>
      </c>
      <c r="D244" s="29" t="s">
        <v>360</v>
      </c>
      <c r="E244" s="78">
        <v>8330</v>
      </c>
      <c r="H244" s="78">
        <v>3910</v>
      </c>
      <c r="J244" s="23"/>
      <c r="K244" s="79">
        <f>H244/E244*100</f>
        <v>46.93877551020408</v>
      </c>
      <c r="L244" s="23"/>
    </row>
    <row r="245" spans="2:12" ht="12.75">
      <c r="B245" s="76"/>
      <c r="C245" s="29">
        <v>4100</v>
      </c>
      <c r="D245" s="29" t="s">
        <v>361</v>
      </c>
      <c r="E245" s="78">
        <v>11300</v>
      </c>
      <c r="H245" s="78">
        <v>11204</v>
      </c>
      <c r="J245" s="23"/>
      <c r="K245" s="79">
        <f>H245/E245*100</f>
        <v>99.15044247787611</v>
      </c>
      <c r="L245" s="23"/>
    </row>
    <row r="246" spans="2:12" ht="12.75">
      <c r="B246" s="81"/>
      <c r="C246" s="85"/>
      <c r="D246" s="85"/>
      <c r="E246" s="83"/>
      <c r="F246" s="26"/>
      <c r="G246" s="26"/>
      <c r="H246" s="83"/>
      <c r="I246" s="26"/>
      <c r="J246" s="27"/>
      <c r="K246" s="86"/>
      <c r="L246" s="27"/>
    </row>
    <row r="247" spans="2:12" ht="12.75">
      <c r="B247" s="57"/>
      <c r="C247" s="14"/>
      <c r="D247" s="17" t="s">
        <v>362</v>
      </c>
      <c r="E247" s="34"/>
      <c r="F247" s="34"/>
      <c r="G247" s="17"/>
      <c r="H247" s="59"/>
      <c r="I247" s="13"/>
      <c r="J247" s="14"/>
      <c r="K247" s="129"/>
      <c r="L247" s="13"/>
    </row>
    <row r="248" spans="2:12" ht="12.75">
      <c r="B248" s="130"/>
      <c r="C248" s="38"/>
      <c r="D248" s="17" t="s">
        <v>363</v>
      </c>
      <c r="E248" s="34"/>
      <c r="F248" s="34"/>
      <c r="G248" s="17">
        <f>SUM(F250)</f>
        <v>860</v>
      </c>
      <c r="H248" s="62"/>
      <c r="I248" s="34"/>
      <c r="J248" s="17">
        <f>SUM(I250)</f>
        <v>0</v>
      </c>
      <c r="K248" s="64">
        <f>J248/G248*100</f>
        <v>0</v>
      </c>
      <c r="L248" s="34"/>
    </row>
    <row r="249" spans="2:12" ht="12.75">
      <c r="B249" s="61"/>
      <c r="C249" s="18"/>
      <c r="D249" s="15" t="s">
        <v>364</v>
      </c>
      <c r="E249" s="35"/>
      <c r="F249" s="35"/>
      <c r="G249" s="35"/>
      <c r="H249" s="100"/>
      <c r="I249" s="35"/>
      <c r="J249" s="18"/>
      <c r="K249" s="131"/>
      <c r="L249" s="35"/>
    </row>
    <row r="250" spans="2:12" ht="12.75">
      <c r="B250" s="2" t="s">
        <v>365</v>
      </c>
      <c r="C250" s="95"/>
      <c r="D250" s="77" t="s">
        <v>366</v>
      </c>
      <c r="F250" s="1">
        <f>SUM(E252:E254)</f>
        <v>860</v>
      </c>
      <c r="I250" s="1">
        <f>SUM(H252:H254)</f>
        <v>0</v>
      </c>
      <c r="K250" s="132">
        <f>I250/F250*100</f>
        <v>0</v>
      </c>
      <c r="L250" s="19"/>
    </row>
    <row r="251" spans="3:11" ht="12.75">
      <c r="C251" s="29"/>
      <c r="D251" s="77" t="s">
        <v>367</v>
      </c>
      <c r="K251" s="123"/>
    </row>
    <row r="252" spans="3:12" ht="12.75">
      <c r="C252" s="29">
        <v>3030</v>
      </c>
      <c r="D252" s="1" t="s">
        <v>368</v>
      </c>
      <c r="E252" s="1">
        <v>715</v>
      </c>
      <c r="K252" s="132">
        <f>H252/E252*100</f>
        <v>0</v>
      </c>
      <c r="L252" s="1" t="s">
        <v>369</v>
      </c>
    </row>
    <row r="253" spans="3:12" ht="12.75">
      <c r="C253" s="29">
        <v>4110</v>
      </c>
      <c r="D253" s="1" t="s">
        <v>370</v>
      </c>
      <c r="E253" s="1">
        <v>127</v>
      </c>
      <c r="K253" s="132">
        <f>H253/E253*100</f>
        <v>0</v>
      </c>
      <c r="L253" s="1" t="s">
        <v>371</v>
      </c>
    </row>
    <row r="254" spans="3:11" ht="12.75">
      <c r="C254" s="29">
        <v>4120</v>
      </c>
      <c r="D254" s="1" t="s">
        <v>372</v>
      </c>
      <c r="E254" s="1">
        <v>18</v>
      </c>
      <c r="K254" s="132">
        <f>H254/E254*100</f>
        <v>0</v>
      </c>
    </row>
    <row r="255" spans="3:11" ht="0.75" customHeight="1">
      <c r="C255" s="29"/>
      <c r="K255" s="123"/>
    </row>
    <row r="256" spans="3:12" ht="12" customHeight="1">
      <c r="C256" s="85"/>
      <c r="K256" s="123"/>
      <c r="L256" s="26"/>
    </row>
    <row r="257" spans="2:12" ht="12.75">
      <c r="B257" s="43" t="s">
        <v>373</v>
      </c>
      <c r="C257" s="44"/>
      <c r="D257" s="45" t="s">
        <v>374</v>
      </c>
      <c r="E257" s="46" t="s">
        <v>375</v>
      </c>
      <c r="F257" s="47" t="s">
        <v>376</v>
      </c>
      <c r="G257" s="9"/>
      <c r="H257" s="48" t="s">
        <v>377</v>
      </c>
      <c r="I257" s="7"/>
      <c r="J257" s="8"/>
      <c r="K257" s="8"/>
      <c r="L257" s="9" t="s">
        <v>378</v>
      </c>
    </row>
    <row r="258" spans="2:12" ht="12.75">
      <c r="B258" s="49" t="s">
        <v>379</v>
      </c>
      <c r="C258" s="50" t="s">
        <v>380</v>
      </c>
      <c r="D258" s="51"/>
      <c r="E258" s="52" t="s">
        <v>381</v>
      </c>
      <c r="F258" s="53"/>
      <c r="G258" s="133"/>
      <c r="H258" s="55" t="s">
        <v>382</v>
      </c>
      <c r="I258" s="10"/>
      <c r="J258" s="11"/>
      <c r="K258" s="56"/>
      <c r="L258" s="12"/>
    </row>
    <row r="259" spans="2:12" ht="12.75">
      <c r="B259" s="57"/>
      <c r="C259" s="13"/>
      <c r="D259" s="58" t="s">
        <v>383</v>
      </c>
      <c r="E259" s="59"/>
      <c r="F259" s="13"/>
      <c r="G259" s="13"/>
      <c r="H259" s="59"/>
      <c r="I259" s="13"/>
      <c r="J259" s="14"/>
      <c r="K259" s="60"/>
      <c r="L259" s="14"/>
    </row>
    <row r="260" spans="2:12" ht="12.75">
      <c r="B260" s="61"/>
      <c r="C260" s="35"/>
      <c r="D260" s="15" t="s">
        <v>384</v>
      </c>
      <c r="E260" s="100"/>
      <c r="F260" s="35"/>
      <c r="G260" s="15">
        <f>SUM(F262:F274)</f>
        <v>74500</v>
      </c>
      <c r="H260" s="63"/>
      <c r="I260" s="15"/>
      <c r="J260" s="15">
        <f>SUM(I262:I274)</f>
        <v>37295</v>
      </c>
      <c r="K260" s="64">
        <f>J260/G260*100</f>
        <v>50.060402684563755</v>
      </c>
      <c r="L260" s="18"/>
    </row>
    <row r="261" spans="2:12" ht="12.75">
      <c r="B261" s="119"/>
      <c r="C261" s="95"/>
      <c r="D261" s="21"/>
      <c r="E261" s="96"/>
      <c r="F261" s="19"/>
      <c r="G261" s="19"/>
      <c r="H261" s="96"/>
      <c r="I261" s="19"/>
      <c r="J261" s="21"/>
      <c r="K261" s="89"/>
      <c r="L261" s="21"/>
    </row>
    <row r="262" spans="2:12" ht="12.75">
      <c r="B262" s="76" t="s">
        <v>385</v>
      </c>
      <c r="C262" s="29"/>
      <c r="D262" s="92" t="s">
        <v>386</v>
      </c>
      <c r="E262" s="78"/>
      <c r="F262" s="1">
        <f>SUM(E263:E271)</f>
        <v>73500</v>
      </c>
      <c r="H262" s="78"/>
      <c r="I262" s="1">
        <f>SUM(H263:H271)</f>
        <v>37295</v>
      </c>
      <c r="J262" s="23"/>
      <c r="K262" s="79">
        <f>I262/F262*100</f>
        <v>50.74149659863946</v>
      </c>
      <c r="L262" s="23"/>
    </row>
    <row r="263" spans="2:12" ht="12.75">
      <c r="B263" s="76"/>
      <c r="C263" s="28">
        <v>3030</v>
      </c>
      <c r="D263" s="23" t="s">
        <v>387</v>
      </c>
      <c r="E263" s="78">
        <v>12000</v>
      </c>
      <c r="H263" s="78">
        <v>5578</v>
      </c>
      <c r="J263" s="23"/>
      <c r="K263" s="79">
        <f aca="true" t="shared" si="3" ref="K263:K271">H263/E263*100</f>
        <v>46.483333333333334</v>
      </c>
      <c r="L263" s="23"/>
    </row>
    <row r="264" spans="2:12" ht="12.75">
      <c r="B264" s="76"/>
      <c r="C264" s="28">
        <v>4110</v>
      </c>
      <c r="D264" s="23" t="s">
        <v>388</v>
      </c>
      <c r="E264" s="78">
        <v>520</v>
      </c>
      <c r="H264" s="78">
        <v>127</v>
      </c>
      <c r="J264" s="23"/>
      <c r="K264" s="79">
        <f t="shared" si="3"/>
        <v>24.423076923076923</v>
      </c>
      <c r="L264" s="23"/>
    </row>
    <row r="265" spans="2:12" ht="12.75">
      <c r="B265" s="76"/>
      <c r="C265" s="28">
        <v>4120</v>
      </c>
      <c r="D265" s="23" t="s">
        <v>389</v>
      </c>
      <c r="E265" s="78">
        <v>200</v>
      </c>
      <c r="H265" s="78">
        <v>44</v>
      </c>
      <c r="J265" s="23"/>
      <c r="K265" s="79">
        <f t="shared" si="3"/>
        <v>22</v>
      </c>
      <c r="L265" s="23"/>
    </row>
    <row r="266" spans="2:12" ht="12.75">
      <c r="B266" s="76"/>
      <c r="C266" s="28">
        <v>4210</v>
      </c>
      <c r="D266" s="23" t="s">
        <v>390</v>
      </c>
      <c r="E266" s="78">
        <v>20000</v>
      </c>
      <c r="H266" s="78">
        <v>11009</v>
      </c>
      <c r="J266" s="23"/>
      <c r="K266" s="79">
        <f t="shared" si="3"/>
        <v>55.045</v>
      </c>
      <c r="L266" s="23"/>
    </row>
    <row r="267" spans="2:12" ht="12.75">
      <c r="B267" s="76"/>
      <c r="C267" s="28">
        <v>4260</v>
      </c>
      <c r="D267" s="23" t="s">
        <v>391</v>
      </c>
      <c r="E267" s="78">
        <v>3000</v>
      </c>
      <c r="H267" s="78">
        <v>1185</v>
      </c>
      <c r="J267" s="23"/>
      <c r="K267" s="80">
        <f t="shared" si="3"/>
        <v>39.5</v>
      </c>
      <c r="L267" s="23"/>
    </row>
    <row r="268" spans="2:12" ht="12.75">
      <c r="B268" s="76"/>
      <c r="C268" s="28">
        <v>4270</v>
      </c>
      <c r="D268" s="23" t="s">
        <v>392</v>
      </c>
      <c r="E268" s="78">
        <v>17280</v>
      </c>
      <c r="H268" s="78">
        <v>10000</v>
      </c>
      <c r="J268" s="23"/>
      <c r="K268" s="79">
        <f t="shared" si="3"/>
        <v>57.870370370370374</v>
      </c>
      <c r="L268" s="23"/>
    </row>
    <row r="269" spans="2:12" ht="12.75">
      <c r="B269" s="76"/>
      <c r="C269" s="28">
        <v>4300</v>
      </c>
      <c r="D269" s="23" t="s">
        <v>393</v>
      </c>
      <c r="E269" s="78">
        <v>9000</v>
      </c>
      <c r="H269" s="78">
        <v>2331</v>
      </c>
      <c r="J269" s="23"/>
      <c r="K269" s="80">
        <f t="shared" si="3"/>
        <v>25.900000000000002</v>
      </c>
      <c r="L269" s="23"/>
    </row>
    <row r="270" spans="2:12" ht="12.75">
      <c r="B270" s="76"/>
      <c r="C270" s="28">
        <v>4410</v>
      </c>
      <c r="D270" s="23" t="s">
        <v>394</v>
      </c>
      <c r="E270" s="78">
        <v>1500</v>
      </c>
      <c r="H270" s="78">
        <v>307</v>
      </c>
      <c r="J270" s="23"/>
      <c r="K270" s="79">
        <f t="shared" si="3"/>
        <v>20.466666666666665</v>
      </c>
      <c r="L270" s="23"/>
    </row>
    <row r="271" spans="2:12" ht="12.75">
      <c r="B271" s="76"/>
      <c r="C271" s="28">
        <v>4430</v>
      </c>
      <c r="D271" s="23" t="s">
        <v>395</v>
      </c>
      <c r="E271" s="78">
        <v>10000</v>
      </c>
      <c r="H271" s="78">
        <v>6714</v>
      </c>
      <c r="J271" s="23"/>
      <c r="K271" s="80">
        <f t="shared" si="3"/>
        <v>67.14</v>
      </c>
      <c r="L271" s="23"/>
    </row>
    <row r="272" spans="2:12" ht="12.75">
      <c r="B272" s="81"/>
      <c r="C272" s="85"/>
      <c r="D272" s="27"/>
      <c r="E272" s="83"/>
      <c r="F272" s="26"/>
      <c r="G272" s="26"/>
      <c r="H272" s="83"/>
      <c r="I272" s="26"/>
      <c r="J272" s="27"/>
      <c r="K272" s="86"/>
      <c r="L272" s="27"/>
    </row>
    <row r="273" spans="2:12" ht="12.75">
      <c r="B273" s="119"/>
      <c r="C273" s="95"/>
      <c r="D273" s="95"/>
      <c r="E273" s="96"/>
      <c r="F273" s="19"/>
      <c r="G273" s="19"/>
      <c r="H273" s="96"/>
      <c r="I273" s="19"/>
      <c r="J273" s="21"/>
      <c r="K273" s="89"/>
      <c r="L273" s="21"/>
    </row>
    <row r="274" spans="2:12" ht="12.75">
      <c r="B274" s="76" t="s">
        <v>396</v>
      </c>
      <c r="C274" s="29"/>
      <c r="D274" s="101" t="s">
        <v>397</v>
      </c>
      <c r="E274" s="78"/>
      <c r="F274" s="1">
        <f>SUM(E275:E278)</f>
        <v>1000</v>
      </c>
      <c r="H274" s="78"/>
      <c r="I274" s="1">
        <f>SUM(H275:H278)</f>
        <v>0</v>
      </c>
      <c r="J274" s="23"/>
      <c r="K274" s="79">
        <f>I274/F274*100</f>
        <v>0</v>
      </c>
      <c r="L274" s="23"/>
    </row>
    <row r="275" spans="2:12" ht="12.75">
      <c r="B275" s="76"/>
      <c r="C275" s="28">
        <v>4210</v>
      </c>
      <c r="D275" s="29" t="s">
        <v>398</v>
      </c>
      <c r="E275" s="78"/>
      <c r="H275" s="78"/>
      <c r="J275" s="23"/>
      <c r="K275" s="80"/>
      <c r="L275" s="23"/>
    </row>
    <row r="276" spans="2:12" ht="12.75">
      <c r="B276" s="76"/>
      <c r="C276" s="28">
        <v>4260</v>
      </c>
      <c r="D276" s="29" t="s">
        <v>399</v>
      </c>
      <c r="E276" s="78"/>
      <c r="H276" s="78"/>
      <c r="J276" s="23"/>
      <c r="K276" s="80"/>
      <c r="L276" s="23"/>
    </row>
    <row r="277" spans="2:12" ht="12.75">
      <c r="B277" s="76"/>
      <c r="C277" s="28">
        <v>4270</v>
      </c>
      <c r="D277" s="29" t="s">
        <v>400</v>
      </c>
      <c r="E277" s="78"/>
      <c r="H277" s="78"/>
      <c r="J277" s="23"/>
      <c r="K277" s="80"/>
      <c r="L277" s="23"/>
    </row>
    <row r="278" spans="2:12" ht="12.75">
      <c r="B278" s="76"/>
      <c r="C278" s="28">
        <v>4300</v>
      </c>
      <c r="D278" s="29" t="s">
        <v>401</v>
      </c>
      <c r="E278" s="78">
        <v>1000</v>
      </c>
      <c r="H278" s="78"/>
      <c r="J278" s="23"/>
      <c r="K278" s="79">
        <f>I278/E278*100</f>
        <v>0</v>
      </c>
      <c r="L278" s="23"/>
    </row>
    <row r="279" spans="2:12" ht="12.75">
      <c r="B279" s="76"/>
      <c r="C279" s="28"/>
      <c r="D279" s="29"/>
      <c r="E279" s="78"/>
      <c r="H279" s="83"/>
      <c r="I279" s="26"/>
      <c r="J279" s="27"/>
      <c r="K279" s="134"/>
      <c r="L279" s="23"/>
    </row>
    <row r="280" spans="2:12" ht="12.75">
      <c r="B280" s="57"/>
      <c r="C280" s="13"/>
      <c r="D280" s="58" t="s">
        <v>402</v>
      </c>
      <c r="E280" s="59"/>
      <c r="F280" s="13"/>
      <c r="G280" s="13"/>
      <c r="H280" s="59"/>
      <c r="I280" s="13"/>
      <c r="J280" s="14"/>
      <c r="K280" s="99"/>
      <c r="L280" s="14"/>
    </row>
    <row r="281" spans="2:12" ht="12.75">
      <c r="B281" s="61"/>
      <c r="C281" s="35"/>
      <c r="D281" s="15" t="s">
        <v>403</v>
      </c>
      <c r="E281" s="100"/>
      <c r="F281" s="35"/>
      <c r="G281" s="15">
        <f>SUM(F283:F284)</f>
        <v>30170</v>
      </c>
      <c r="H281" s="63"/>
      <c r="I281" s="15"/>
      <c r="J281" s="15">
        <f>SUM(I283)</f>
        <v>0</v>
      </c>
      <c r="K281" s="135">
        <f>J281/G281*100</f>
        <v>0</v>
      </c>
      <c r="L281" s="18"/>
    </row>
    <row r="282" spans="2:12" ht="12.75">
      <c r="B282" s="76"/>
      <c r="C282" s="28"/>
      <c r="D282" s="29"/>
      <c r="E282" s="78"/>
      <c r="H282" s="96"/>
      <c r="I282" s="19"/>
      <c r="J282" s="21"/>
      <c r="K282" s="80"/>
      <c r="L282" s="23"/>
    </row>
    <row r="283" spans="2:12" ht="12.75">
      <c r="B283" s="76" t="s">
        <v>404</v>
      </c>
      <c r="C283" s="28"/>
      <c r="D283" s="101" t="s">
        <v>405</v>
      </c>
      <c r="E283" s="78"/>
      <c r="F283" s="1">
        <f>SUM(E284)</f>
        <v>30170</v>
      </c>
      <c r="H283" s="78"/>
      <c r="I283" s="1">
        <f>SUM(H284)</f>
        <v>0</v>
      </c>
      <c r="J283" s="23"/>
      <c r="K283" s="79">
        <f>I283/F283*100</f>
        <v>0</v>
      </c>
      <c r="L283" s="23" t="s">
        <v>406</v>
      </c>
    </row>
    <row r="284" spans="2:12" ht="12.75">
      <c r="B284" s="76"/>
      <c r="C284" s="28">
        <v>4810</v>
      </c>
      <c r="D284" s="29" t="s">
        <v>407</v>
      </c>
      <c r="E284" s="78">
        <v>30170</v>
      </c>
      <c r="H284" s="78"/>
      <c r="J284" s="23"/>
      <c r="K284" s="79">
        <f>H284/E284*100</f>
        <v>0</v>
      </c>
      <c r="L284" s="23" t="s">
        <v>408</v>
      </c>
    </row>
    <row r="285" spans="2:12" ht="12.75">
      <c r="B285" s="76"/>
      <c r="C285" s="28">
        <v>6800</v>
      </c>
      <c r="D285" s="29" t="s">
        <v>409</v>
      </c>
      <c r="E285" s="78"/>
      <c r="H285" s="78"/>
      <c r="J285" s="23"/>
      <c r="K285" s="80"/>
      <c r="L285" s="23"/>
    </row>
    <row r="286" spans="2:12" ht="12.75">
      <c r="B286" s="76"/>
      <c r="C286" s="28"/>
      <c r="D286" s="29"/>
      <c r="E286" s="78"/>
      <c r="H286" s="78"/>
      <c r="J286" s="23"/>
      <c r="K286" s="80"/>
      <c r="L286" s="23"/>
    </row>
    <row r="287" spans="2:12" ht="12.75">
      <c r="B287" s="81"/>
      <c r="C287" s="85"/>
      <c r="D287" s="85"/>
      <c r="E287" s="83"/>
      <c r="F287" s="26"/>
      <c r="G287" s="26"/>
      <c r="H287" s="83"/>
      <c r="I287" s="26"/>
      <c r="J287" s="27"/>
      <c r="K287" s="30"/>
      <c r="L287" s="27"/>
    </row>
    <row r="288" spans="2:12" ht="12.75">
      <c r="B288" s="57"/>
      <c r="C288" s="13"/>
      <c r="D288" s="58" t="s">
        <v>410</v>
      </c>
      <c r="E288" s="59"/>
      <c r="F288" s="13"/>
      <c r="G288" s="13"/>
      <c r="H288" s="59"/>
      <c r="I288" s="13"/>
      <c r="J288" s="14"/>
      <c r="K288" s="99"/>
      <c r="L288" s="14"/>
    </row>
    <row r="289" spans="2:12" ht="12.75">
      <c r="B289" s="61"/>
      <c r="C289" s="35"/>
      <c r="D289" s="15" t="s">
        <v>411</v>
      </c>
      <c r="E289" s="100"/>
      <c r="F289" s="35"/>
      <c r="G289" s="15">
        <f>SUM(F291:F384)</f>
        <v>3108204</v>
      </c>
      <c r="H289" s="63"/>
      <c r="I289" s="15"/>
      <c r="J289" s="16">
        <f>SUM(I290:I387)</f>
        <v>1422945</v>
      </c>
      <c r="K289" s="136">
        <f>J289/G289*100</f>
        <v>45.78029627398974</v>
      </c>
      <c r="L289" s="18"/>
    </row>
    <row r="290" spans="2:12" ht="12.75">
      <c r="B290" s="119"/>
      <c r="C290" s="95"/>
      <c r="D290" s="95"/>
      <c r="E290" s="96"/>
      <c r="F290" s="19"/>
      <c r="G290" s="19"/>
      <c r="H290" s="96"/>
      <c r="I290" s="19"/>
      <c r="J290" s="21"/>
      <c r="K290" s="125"/>
      <c r="L290" s="21"/>
    </row>
    <row r="291" spans="2:12" ht="12.75">
      <c r="B291" s="76" t="s">
        <v>412</v>
      </c>
      <c r="C291" s="124"/>
      <c r="D291" s="101" t="s">
        <v>413</v>
      </c>
      <c r="E291" s="78"/>
      <c r="F291" s="1">
        <f>SUM(E292:E306)</f>
        <v>1724155</v>
      </c>
      <c r="H291" s="78"/>
      <c r="I291" s="1">
        <f>SUM(H292:H306)</f>
        <v>841867</v>
      </c>
      <c r="J291" s="23"/>
      <c r="K291" s="79">
        <f>I291/F291*100</f>
        <v>48.82780260475421</v>
      </c>
      <c r="L291" s="23"/>
    </row>
    <row r="292" spans="2:12" ht="12.75">
      <c r="B292" s="76"/>
      <c r="C292" s="28">
        <v>3020</v>
      </c>
      <c r="D292" s="29" t="s">
        <v>414</v>
      </c>
      <c r="E292" s="78">
        <v>85300</v>
      </c>
      <c r="H292" s="78">
        <v>50772</v>
      </c>
      <c r="J292" s="23"/>
      <c r="K292" s="79">
        <f>H292/E292*100</f>
        <v>59.52168815943728</v>
      </c>
      <c r="L292" s="23"/>
    </row>
    <row r="293" spans="2:12" ht="12.75">
      <c r="B293" s="76"/>
      <c r="C293" s="28">
        <v>3030</v>
      </c>
      <c r="D293" s="29" t="s">
        <v>415</v>
      </c>
      <c r="E293" s="78">
        <v>5000</v>
      </c>
      <c r="H293" s="78"/>
      <c r="J293" s="23"/>
      <c r="K293" s="79">
        <f>H293/E293*100</f>
        <v>0</v>
      </c>
      <c r="L293" s="23"/>
    </row>
    <row r="294" spans="2:12" ht="12.75">
      <c r="B294" s="76"/>
      <c r="C294" s="28">
        <v>3110</v>
      </c>
      <c r="D294" s="29" t="s">
        <v>416</v>
      </c>
      <c r="E294" s="78"/>
      <c r="H294" s="78"/>
      <c r="J294" s="23"/>
      <c r="K294" s="80"/>
      <c r="L294" s="23"/>
    </row>
    <row r="295" spans="2:12" ht="12.75">
      <c r="B295" s="76"/>
      <c r="C295" s="28">
        <v>4010</v>
      </c>
      <c r="D295" s="29" t="s">
        <v>417</v>
      </c>
      <c r="E295" s="78">
        <v>1028000</v>
      </c>
      <c r="H295" s="78">
        <v>475734</v>
      </c>
      <c r="J295" s="23"/>
      <c r="K295" s="79">
        <f>H295/E295*100</f>
        <v>46.27762645914397</v>
      </c>
      <c r="L295" s="23"/>
    </row>
    <row r="296" spans="2:12" ht="12.75">
      <c r="B296" s="76"/>
      <c r="C296" s="28">
        <v>4040</v>
      </c>
      <c r="D296" s="29" t="s">
        <v>418</v>
      </c>
      <c r="E296" s="78">
        <v>97800</v>
      </c>
      <c r="H296" s="78">
        <v>94400</v>
      </c>
      <c r="J296" s="23"/>
      <c r="K296" s="79">
        <f>H296/E296*100</f>
        <v>96.52351738241309</v>
      </c>
      <c r="L296" s="23"/>
    </row>
    <row r="297" spans="2:12" ht="12.75">
      <c r="B297" s="76"/>
      <c r="C297" s="28">
        <v>4110</v>
      </c>
      <c r="D297" s="29" t="s">
        <v>419</v>
      </c>
      <c r="E297" s="78">
        <v>214900</v>
      </c>
      <c r="H297" s="78">
        <v>108162</v>
      </c>
      <c r="J297" s="23"/>
      <c r="K297" s="79">
        <f>H297/E297*100</f>
        <v>50.33131689157748</v>
      </c>
      <c r="L297" s="23"/>
    </row>
    <row r="298" spans="2:12" ht="12.75">
      <c r="B298" s="76"/>
      <c r="C298" s="28">
        <v>4120</v>
      </c>
      <c r="D298" s="29" t="s">
        <v>420</v>
      </c>
      <c r="E298" s="78">
        <v>29500</v>
      </c>
      <c r="H298" s="78">
        <v>14409</v>
      </c>
      <c r="J298" s="23"/>
      <c r="K298" s="79">
        <f>H298/E298*100</f>
        <v>48.84406779661017</v>
      </c>
      <c r="L298" s="23"/>
    </row>
    <row r="299" spans="2:12" ht="12.75">
      <c r="B299" s="76"/>
      <c r="C299" s="28">
        <v>4210</v>
      </c>
      <c r="D299" s="29" t="s">
        <v>421</v>
      </c>
      <c r="E299" s="78">
        <v>65455</v>
      </c>
      <c r="H299" s="78">
        <v>42653</v>
      </c>
      <c r="J299" s="23"/>
      <c r="K299" s="79">
        <f>H299/E299*100</f>
        <v>65.16385302879841</v>
      </c>
      <c r="L299" s="23"/>
    </row>
    <row r="300" spans="2:12" ht="12.75">
      <c r="B300" s="76"/>
      <c r="C300" s="28">
        <v>4240</v>
      </c>
      <c r="D300" s="29" t="s">
        <v>422</v>
      </c>
      <c r="E300" s="78"/>
      <c r="H300" s="78"/>
      <c r="J300" s="23"/>
      <c r="K300" s="80"/>
      <c r="L300" s="23"/>
    </row>
    <row r="301" spans="2:12" ht="12.75">
      <c r="B301" s="76"/>
      <c r="C301" s="28">
        <v>4260</v>
      </c>
      <c r="D301" s="29" t="s">
        <v>423</v>
      </c>
      <c r="E301" s="78">
        <v>12200</v>
      </c>
      <c r="H301" s="78">
        <v>8106</v>
      </c>
      <c r="J301" s="23"/>
      <c r="K301" s="79">
        <f aca="true" t="shared" si="4" ref="K301:K306">H301/E301*100</f>
        <v>66.44262295081967</v>
      </c>
      <c r="L301" s="23" t="s">
        <v>424</v>
      </c>
    </row>
    <row r="302" spans="2:12" ht="12.75">
      <c r="B302" s="76"/>
      <c r="C302" s="28">
        <v>4270</v>
      </c>
      <c r="D302" s="29" t="s">
        <v>425</v>
      </c>
      <c r="E302" s="78">
        <v>100000</v>
      </c>
      <c r="H302" s="78"/>
      <c r="J302" s="23"/>
      <c r="K302" s="79">
        <f t="shared" si="4"/>
        <v>0</v>
      </c>
      <c r="L302" s="37" t="s">
        <v>426</v>
      </c>
    </row>
    <row r="303" spans="2:12" ht="12.75">
      <c r="B303" s="76"/>
      <c r="C303" s="28">
        <v>4300</v>
      </c>
      <c r="D303" s="29" t="s">
        <v>427</v>
      </c>
      <c r="E303" s="78">
        <v>20000</v>
      </c>
      <c r="H303" s="78">
        <v>10372</v>
      </c>
      <c r="J303" s="23"/>
      <c r="K303" s="79">
        <f t="shared" si="4"/>
        <v>51.85999999999999</v>
      </c>
      <c r="L303" s="37"/>
    </row>
    <row r="304" spans="2:12" ht="12.75">
      <c r="B304" s="76"/>
      <c r="C304" s="28">
        <v>4410</v>
      </c>
      <c r="D304" s="29" t="s">
        <v>428</v>
      </c>
      <c r="E304" s="78">
        <v>3000</v>
      </c>
      <c r="H304" s="78">
        <v>2259</v>
      </c>
      <c r="J304" s="23"/>
      <c r="K304" s="80">
        <f t="shared" si="4"/>
        <v>75.3</v>
      </c>
      <c r="L304" s="23"/>
    </row>
    <row r="305" spans="2:12" ht="12.75">
      <c r="B305" s="76"/>
      <c r="C305" s="28">
        <v>4430</v>
      </c>
      <c r="D305" s="29" t="s">
        <v>429</v>
      </c>
      <c r="E305" s="78">
        <v>3000</v>
      </c>
      <c r="H305" s="78"/>
      <c r="J305" s="23"/>
      <c r="K305" s="79">
        <f t="shared" si="4"/>
        <v>0</v>
      </c>
      <c r="L305" s="23"/>
    </row>
    <row r="306" spans="2:12" ht="12.75" customHeight="1">
      <c r="B306" s="76"/>
      <c r="C306" s="28">
        <v>4440</v>
      </c>
      <c r="D306" s="29" t="s">
        <v>430</v>
      </c>
      <c r="E306" s="78">
        <v>60000</v>
      </c>
      <c r="H306" s="78">
        <v>35000</v>
      </c>
      <c r="J306" s="23"/>
      <c r="K306" s="79">
        <f t="shared" si="4"/>
        <v>58.333333333333336</v>
      </c>
      <c r="L306" s="23"/>
    </row>
    <row r="307" spans="2:12" ht="12.75">
      <c r="B307" s="81"/>
      <c r="C307" s="82"/>
      <c r="D307" s="85"/>
      <c r="E307" s="83"/>
      <c r="F307" s="26"/>
      <c r="G307" s="26"/>
      <c r="H307" s="83"/>
      <c r="I307" s="26"/>
      <c r="J307" s="27"/>
      <c r="K307" s="86"/>
      <c r="L307" s="27"/>
    </row>
    <row r="308" spans="2:12" ht="12.75">
      <c r="B308" s="119"/>
      <c r="C308" s="118"/>
      <c r="D308" s="95"/>
      <c r="E308" s="96"/>
      <c r="F308" s="19"/>
      <c r="G308" s="19"/>
      <c r="H308" s="96"/>
      <c r="I308" s="19"/>
      <c r="J308" s="21"/>
      <c r="K308" s="89"/>
      <c r="L308" s="21"/>
    </row>
    <row r="309" spans="2:12" ht="12.75">
      <c r="B309" s="76" t="s">
        <v>431</v>
      </c>
      <c r="C309" s="137"/>
      <c r="D309" s="101" t="s">
        <v>432</v>
      </c>
      <c r="E309" s="78"/>
      <c r="F309" s="1">
        <f>SUM(E310:E324)</f>
        <v>687243</v>
      </c>
      <c r="H309" s="78"/>
      <c r="I309" s="1">
        <f>SUM(H310:H324)</f>
        <v>244141</v>
      </c>
      <c r="J309" s="23"/>
      <c r="K309" s="79">
        <f>I309/F309*100</f>
        <v>35.524697959819164</v>
      </c>
      <c r="L309" s="23"/>
    </row>
    <row r="310" spans="2:12" ht="12.75">
      <c r="B310" s="76"/>
      <c r="C310" s="138">
        <v>3020</v>
      </c>
      <c r="D310" s="29" t="s">
        <v>433</v>
      </c>
      <c r="E310" s="78">
        <v>21000</v>
      </c>
      <c r="H310" s="78">
        <v>10407</v>
      </c>
      <c r="J310" s="23"/>
      <c r="K310" s="79">
        <f>H310/E310*100</f>
        <v>49.55714285714286</v>
      </c>
      <c r="L310" s="23"/>
    </row>
    <row r="311" spans="2:12" ht="12.75">
      <c r="B311" s="76"/>
      <c r="C311" s="138">
        <v>3030</v>
      </c>
      <c r="D311" s="29" t="s">
        <v>434</v>
      </c>
      <c r="E311" s="78">
        <v>5000</v>
      </c>
      <c r="H311" s="78">
        <v>3200</v>
      </c>
      <c r="J311" s="23"/>
      <c r="K311" s="79">
        <f>H311/E311*100</f>
        <v>64</v>
      </c>
      <c r="L311" s="23"/>
    </row>
    <row r="312" spans="2:12" ht="12.75">
      <c r="B312" s="76"/>
      <c r="C312" s="138">
        <v>3110</v>
      </c>
      <c r="D312" s="29" t="s">
        <v>435</v>
      </c>
      <c r="E312" s="78"/>
      <c r="H312" s="78"/>
      <c r="J312" s="23"/>
      <c r="K312" s="80"/>
      <c r="L312" s="23"/>
    </row>
    <row r="313" spans="2:13" ht="12.75">
      <c r="B313" s="76"/>
      <c r="C313" s="138">
        <v>4010</v>
      </c>
      <c r="D313" s="29" t="s">
        <v>436</v>
      </c>
      <c r="E313" s="78">
        <v>443281</v>
      </c>
      <c r="H313" s="78">
        <v>150258</v>
      </c>
      <c r="J313" s="23"/>
      <c r="K313" s="79">
        <f>H313/E313*100</f>
        <v>33.896783304495344</v>
      </c>
      <c r="L313" s="23"/>
      <c r="M313" s="1" t="s">
        <v>437</v>
      </c>
    </row>
    <row r="314" spans="2:12" ht="12.75">
      <c r="B314" s="76"/>
      <c r="C314" s="138">
        <v>4040</v>
      </c>
      <c r="D314" s="29" t="s">
        <v>438</v>
      </c>
      <c r="E314" s="78">
        <v>6500</v>
      </c>
      <c r="H314" s="78">
        <v>6442</v>
      </c>
      <c r="J314" s="23"/>
      <c r="K314" s="79">
        <f>H314/E314*100</f>
        <v>99.1076923076923</v>
      </c>
      <c r="L314" s="23"/>
    </row>
    <row r="315" spans="2:12" ht="12.75">
      <c r="B315" s="76"/>
      <c r="C315" s="138">
        <v>4110</v>
      </c>
      <c r="D315" s="29" t="s">
        <v>439</v>
      </c>
      <c r="E315" s="78">
        <v>86000</v>
      </c>
      <c r="H315" s="78">
        <v>29859</v>
      </c>
      <c r="J315" s="23"/>
      <c r="K315" s="79">
        <f>H315/E315*100</f>
        <v>34.71976744186047</v>
      </c>
      <c r="L315" s="23"/>
    </row>
    <row r="316" spans="2:12" ht="12.75">
      <c r="B316" s="76"/>
      <c r="C316" s="138">
        <v>4120</v>
      </c>
      <c r="D316" s="29" t="s">
        <v>440</v>
      </c>
      <c r="E316" s="78">
        <v>11800</v>
      </c>
      <c r="H316" s="78">
        <v>3653</v>
      </c>
      <c r="J316" s="23"/>
      <c r="K316" s="79">
        <f>H316/E316*100</f>
        <v>30.957627118644066</v>
      </c>
      <c r="L316" s="23"/>
    </row>
    <row r="317" spans="2:12" ht="12.75">
      <c r="B317" s="76"/>
      <c r="C317" s="138">
        <v>4210</v>
      </c>
      <c r="D317" s="29" t="s">
        <v>441</v>
      </c>
      <c r="E317" s="78">
        <v>54542</v>
      </c>
      <c r="H317" s="78">
        <v>26150</v>
      </c>
      <c r="J317" s="23"/>
      <c r="K317" s="79">
        <f>H317/E317*100</f>
        <v>47.944703164533756</v>
      </c>
      <c r="L317" s="23"/>
    </row>
    <row r="318" spans="2:12" ht="12.75">
      <c r="B318" s="76"/>
      <c r="C318" s="138">
        <v>4240</v>
      </c>
      <c r="D318" s="29" t="s">
        <v>442</v>
      </c>
      <c r="E318" s="78"/>
      <c r="H318" s="78"/>
      <c r="J318" s="23"/>
      <c r="K318" s="80"/>
      <c r="L318" s="23"/>
    </row>
    <row r="319" spans="2:12" ht="12.75">
      <c r="B319" s="76"/>
      <c r="C319" s="138">
        <v>4260</v>
      </c>
      <c r="D319" s="29" t="s">
        <v>443</v>
      </c>
      <c r="E319" s="78">
        <v>13400</v>
      </c>
      <c r="H319" s="78">
        <v>1934</v>
      </c>
      <c r="J319" s="23"/>
      <c r="K319" s="79">
        <f>H319/E319*100</f>
        <v>14.432835820895523</v>
      </c>
      <c r="L319" s="23"/>
    </row>
    <row r="320" spans="2:12" ht="12.75">
      <c r="B320" s="76"/>
      <c r="C320" s="138">
        <v>4270</v>
      </c>
      <c r="D320" s="29" t="s">
        <v>444</v>
      </c>
      <c r="E320" s="78">
        <v>4000</v>
      </c>
      <c r="H320" s="78"/>
      <c r="J320" s="23"/>
      <c r="K320" s="79">
        <f>H320/E320*100</f>
        <v>0</v>
      </c>
      <c r="L320" s="23"/>
    </row>
    <row r="321" spans="2:12" ht="12.75">
      <c r="B321" s="76"/>
      <c r="C321" s="138">
        <v>4300</v>
      </c>
      <c r="D321" s="29" t="s">
        <v>445</v>
      </c>
      <c r="E321" s="78">
        <v>15440</v>
      </c>
      <c r="H321" s="78">
        <v>428</v>
      </c>
      <c r="J321" s="23"/>
      <c r="K321" s="79">
        <f>H321/E321*100</f>
        <v>2.772020725388601</v>
      </c>
      <c r="L321" s="23"/>
    </row>
    <row r="322" spans="2:12" ht="12.75">
      <c r="B322" s="76"/>
      <c r="C322" s="138">
        <v>4410</v>
      </c>
      <c r="D322" s="29" t="s">
        <v>446</v>
      </c>
      <c r="E322" s="78">
        <v>1250</v>
      </c>
      <c r="H322" s="78">
        <v>1070</v>
      </c>
      <c r="J322" s="23"/>
      <c r="K322" s="80">
        <f>H322/E322*100</f>
        <v>85.6</v>
      </c>
      <c r="L322" s="23"/>
    </row>
    <row r="323" spans="2:12" ht="12.75">
      <c r="B323" s="76"/>
      <c r="C323" s="138">
        <v>4430</v>
      </c>
      <c r="D323" s="29" t="s">
        <v>447</v>
      </c>
      <c r="E323" s="78"/>
      <c r="H323" s="78"/>
      <c r="J323" s="23"/>
      <c r="K323" s="80"/>
      <c r="L323" s="23"/>
    </row>
    <row r="324" spans="2:12" ht="12.75">
      <c r="B324" s="76"/>
      <c r="C324" s="28">
        <v>4440</v>
      </c>
      <c r="D324" s="29" t="s">
        <v>448</v>
      </c>
      <c r="E324" s="78">
        <v>25030</v>
      </c>
      <c r="H324" s="78">
        <v>10740</v>
      </c>
      <c r="J324" s="23"/>
      <c r="K324" s="79">
        <f>H324/E324*100</f>
        <v>42.908509788254094</v>
      </c>
      <c r="L324" s="23"/>
    </row>
    <row r="325" spans="2:12" ht="12.75">
      <c r="B325" s="81"/>
      <c r="C325" s="139"/>
      <c r="D325" s="85"/>
      <c r="E325" s="83"/>
      <c r="F325" s="26"/>
      <c r="G325" s="26"/>
      <c r="H325" s="83"/>
      <c r="I325" s="26"/>
      <c r="J325" s="27"/>
      <c r="K325" s="86"/>
      <c r="L325" s="27"/>
    </row>
    <row r="326" spans="3:11" ht="12.75">
      <c r="C326" s="118"/>
      <c r="K326" s="123"/>
    </row>
    <row r="327" spans="3:11" ht="12.75">
      <c r="C327" s="118"/>
      <c r="K327" s="123"/>
    </row>
    <row r="328" spans="3:11" ht="12.75">
      <c r="C328" s="118"/>
      <c r="K328" s="123"/>
    </row>
    <row r="329" spans="2:12" ht="12.75">
      <c r="B329" s="43" t="s">
        <v>449</v>
      </c>
      <c r="C329" s="44"/>
      <c r="D329" s="45" t="s">
        <v>450</v>
      </c>
      <c r="E329" s="46" t="s">
        <v>451</v>
      </c>
      <c r="F329" s="47" t="s">
        <v>452</v>
      </c>
      <c r="G329" s="47"/>
      <c r="H329" s="48" t="s">
        <v>453</v>
      </c>
      <c r="I329" s="7"/>
      <c r="J329" s="8"/>
      <c r="K329" s="140"/>
      <c r="L329" s="9" t="s">
        <v>454</v>
      </c>
    </row>
    <row r="330" spans="2:12" ht="12.75">
      <c r="B330" s="49" t="s">
        <v>455</v>
      </c>
      <c r="C330" s="50" t="s">
        <v>456</v>
      </c>
      <c r="D330" s="51"/>
      <c r="E330" s="52" t="s">
        <v>457</v>
      </c>
      <c r="F330" s="53"/>
      <c r="G330" s="54"/>
      <c r="H330" s="55" t="s">
        <v>458</v>
      </c>
      <c r="I330" s="10"/>
      <c r="J330" s="11"/>
      <c r="K330" s="11"/>
      <c r="L330" s="12"/>
    </row>
    <row r="331" spans="2:12" ht="12.75">
      <c r="B331" s="57"/>
      <c r="C331" s="13"/>
      <c r="D331" s="58" t="s">
        <v>459</v>
      </c>
      <c r="E331" s="59"/>
      <c r="F331" s="13"/>
      <c r="G331" s="13"/>
      <c r="H331" s="59"/>
      <c r="I331" s="13"/>
      <c r="J331" s="14"/>
      <c r="K331" s="60"/>
      <c r="L331" s="14"/>
    </row>
    <row r="332" spans="2:12" ht="12.75">
      <c r="B332" s="61"/>
      <c r="C332" s="35"/>
      <c r="D332" s="15" t="s">
        <v>460</v>
      </c>
      <c r="E332" s="100"/>
      <c r="F332" s="35"/>
      <c r="G332" s="15"/>
      <c r="H332" s="63"/>
      <c r="I332" s="15"/>
      <c r="J332" s="16"/>
      <c r="K332" s="141"/>
      <c r="L332" s="18"/>
    </row>
    <row r="333" spans="2:12" ht="12.75">
      <c r="B333" s="119"/>
      <c r="C333" s="95"/>
      <c r="D333" s="95"/>
      <c r="E333" s="96"/>
      <c r="F333" s="19"/>
      <c r="G333" s="19"/>
      <c r="H333" s="96"/>
      <c r="I333" s="19"/>
      <c r="J333" s="21"/>
      <c r="K333" s="89"/>
      <c r="L333" s="21"/>
    </row>
    <row r="334" spans="2:12" ht="12.75">
      <c r="B334" s="76" t="s">
        <v>461</v>
      </c>
      <c r="C334" s="124"/>
      <c r="D334" s="101" t="s">
        <v>462</v>
      </c>
      <c r="E334" s="78"/>
      <c r="F334" s="1">
        <f>SUM(E335:E349)</f>
        <v>413800</v>
      </c>
      <c r="H334" s="78"/>
      <c r="I334" s="1">
        <f>SUM(H335:H349)</f>
        <v>192304</v>
      </c>
      <c r="J334" s="23"/>
      <c r="K334" s="79">
        <f>I334/F334*100</f>
        <v>46.47269212179797</v>
      </c>
      <c r="L334" s="23"/>
    </row>
    <row r="335" spans="2:12" ht="12.75">
      <c r="B335" s="76"/>
      <c r="C335" s="28">
        <v>3020</v>
      </c>
      <c r="D335" s="29" t="s">
        <v>463</v>
      </c>
      <c r="E335" s="78">
        <v>8700</v>
      </c>
      <c r="H335" s="78">
        <v>4350</v>
      </c>
      <c r="J335" s="23"/>
      <c r="K335" s="79">
        <f>H335/E335*100</f>
        <v>50</v>
      </c>
      <c r="L335" s="23"/>
    </row>
    <row r="336" spans="2:12" ht="12.75">
      <c r="B336" s="76"/>
      <c r="C336" s="28">
        <v>3030</v>
      </c>
      <c r="D336" s="29" t="s">
        <v>464</v>
      </c>
      <c r="E336" s="78"/>
      <c r="H336" s="78"/>
      <c r="J336" s="23"/>
      <c r="K336" s="80"/>
      <c r="L336" s="23"/>
    </row>
    <row r="337" spans="2:12" ht="12.75">
      <c r="B337" s="76"/>
      <c r="C337" s="28">
        <v>3110</v>
      </c>
      <c r="D337" s="29" t="s">
        <v>465</v>
      </c>
      <c r="E337" s="78"/>
      <c r="H337" s="78"/>
      <c r="J337" s="23"/>
      <c r="K337" s="80"/>
      <c r="L337" s="23"/>
    </row>
    <row r="338" spans="2:12" ht="12.75">
      <c r="B338" s="76"/>
      <c r="C338" s="28">
        <v>4010</v>
      </c>
      <c r="D338" s="29" t="s">
        <v>466</v>
      </c>
      <c r="E338" s="78">
        <v>269500</v>
      </c>
      <c r="H338" s="78">
        <v>134750</v>
      </c>
      <c r="J338" s="23"/>
      <c r="K338" s="79">
        <f>H338/E338*100</f>
        <v>50</v>
      </c>
      <c r="L338" s="23"/>
    </row>
    <row r="339" spans="2:12" ht="12.75">
      <c r="B339" s="76"/>
      <c r="C339" s="28">
        <v>4040</v>
      </c>
      <c r="D339" s="29" t="s">
        <v>467</v>
      </c>
      <c r="E339" s="78">
        <v>19400</v>
      </c>
      <c r="H339" s="78">
        <v>19400</v>
      </c>
      <c r="J339" s="23"/>
      <c r="K339" s="79">
        <f>H339/E339*100</f>
        <v>100</v>
      </c>
      <c r="L339" s="23"/>
    </row>
    <row r="340" spans="2:12" ht="12.75">
      <c r="B340" s="76"/>
      <c r="C340" s="28">
        <v>4110</v>
      </c>
      <c r="D340" s="29" t="s">
        <v>468</v>
      </c>
      <c r="E340" s="78">
        <v>52300</v>
      </c>
      <c r="H340" s="78">
        <v>26150</v>
      </c>
      <c r="J340" s="23"/>
      <c r="K340" s="79">
        <f>H340/E340*100</f>
        <v>50</v>
      </c>
      <c r="L340" s="80"/>
    </row>
    <row r="341" spans="2:12" ht="12.75">
      <c r="B341" s="76"/>
      <c r="C341" s="28">
        <v>4120</v>
      </c>
      <c r="D341" s="29" t="s">
        <v>469</v>
      </c>
      <c r="E341" s="78">
        <v>7200</v>
      </c>
      <c r="H341" s="78">
        <v>3600</v>
      </c>
      <c r="J341" s="23"/>
      <c r="K341" s="79">
        <f>H341/E341*100</f>
        <v>50</v>
      </c>
      <c r="L341" s="80"/>
    </row>
    <row r="342" spans="2:12" ht="12.75">
      <c r="B342" s="76"/>
      <c r="C342" s="28">
        <v>4210</v>
      </c>
      <c r="D342" s="29" t="s">
        <v>470</v>
      </c>
      <c r="E342" s="78">
        <v>7000</v>
      </c>
      <c r="H342" s="78">
        <v>2442</v>
      </c>
      <c r="J342" s="23"/>
      <c r="K342" s="79">
        <f>H342/E342*100</f>
        <v>34.885714285714286</v>
      </c>
      <c r="L342" s="80"/>
    </row>
    <row r="343" spans="2:12" ht="12.75">
      <c r="B343" s="76"/>
      <c r="C343" s="28">
        <v>4240</v>
      </c>
      <c r="D343" s="29" t="s">
        <v>471</v>
      </c>
      <c r="E343" s="78"/>
      <c r="H343" s="78"/>
      <c r="J343" s="23"/>
      <c r="K343" s="80"/>
      <c r="L343" s="80"/>
    </row>
    <row r="344" spans="2:12" ht="12.75">
      <c r="B344" s="76"/>
      <c r="C344" s="28">
        <v>4260</v>
      </c>
      <c r="D344" s="29" t="s">
        <v>472</v>
      </c>
      <c r="E344" s="78">
        <v>3700</v>
      </c>
      <c r="H344" s="78"/>
      <c r="J344" s="23"/>
      <c r="K344" s="79">
        <f>H344/E344*100</f>
        <v>0</v>
      </c>
      <c r="L344" s="80"/>
    </row>
    <row r="345" spans="2:12" ht="12.75">
      <c r="B345" s="76"/>
      <c r="C345" s="28">
        <v>4270</v>
      </c>
      <c r="D345" s="29" t="s">
        <v>473</v>
      </c>
      <c r="E345" s="78"/>
      <c r="H345" s="78"/>
      <c r="J345" s="23"/>
      <c r="K345" s="80"/>
      <c r="L345" s="80"/>
    </row>
    <row r="346" spans="2:12" ht="12.75">
      <c r="B346" s="76"/>
      <c r="C346" s="28">
        <v>4300</v>
      </c>
      <c r="D346" s="29" t="s">
        <v>474</v>
      </c>
      <c r="E346" s="78">
        <v>27500</v>
      </c>
      <c r="H346" s="78">
        <v>674</v>
      </c>
      <c r="J346" s="23"/>
      <c r="K346" s="123">
        <v>2.5</v>
      </c>
      <c r="L346" s="80"/>
    </row>
    <row r="347" spans="2:12" ht="12.75">
      <c r="B347" s="76"/>
      <c r="C347" s="28">
        <v>4410</v>
      </c>
      <c r="D347" s="29" t="s">
        <v>475</v>
      </c>
      <c r="E347" s="78">
        <v>1000</v>
      </c>
      <c r="H347" s="78">
        <v>938</v>
      </c>
      <c r="J347" s="23"/>
      <c r="K347" s="79">
        <f>H347/E347*100</f>
        <v>93.8</v>
      </c>
      <c r="L347" s="80"/>
    </row>
    <row r="348" spans="2:12" ht="12.75" customHeight="1">
      <c r="B348" s="76"/>
      <c r="C348" s="28">
        <v>4430</v>
      </c>
      <c r="D348" s="29" t="s">
        <v>476</v>
      </c>
      <c r="E348" s="78"/>
      <c r="H348" s="78"/>
      <c r="J348" s="23"/>
      <c r="K348" s="80"/>
      <c r="L348" s="80"/>
    </row>
    <row r="349" spans="2:12" ht="12" customHeight="1">
      <c r="B349" s="76"/>
      <c r="C349" s="28">
        <v>4440</v>
      </c>
      <c r="D349" s="29" t="s">
        <v>477</v>
      </c>
      <c r="E349" s="78">
        <v>17500</v>
      </c>
      <c r="H349" s="78"/>
      <c r="J349" s="23"/>
      <c r="K349" s="80"/>
      <c r="L349" s="80"/>
    </row>
    <row r="350" spans="2:12" ht="12.75">
      <c r="B350" s="81"/>
      <c r="C350" s="82"/>
      <c r="D350" s="85"/>
      <c r="E350" s="83"/>
      <c r="F350" s="26"/>
      <c r="G350" s="26"/>
      <c r="H350" s="83"/>
      <c r="I350" s="26"/>
      <c r="J350" s="27"/>
      <c r="K350" s="86"/>
      <c r="L350" s="86"/>
    </row>
    <row r="351" spans="2:12" ht="12.75">
      <c r="B351" s="119"/>
      <c r="D351" s="95"/>
      <c r="E351" s="96"/>
      <c r="F351" s="19"/>
      <c r="G351" s="19"/>
      <c r="H351" s="96"/>
      <c r="I351" s="19"/>
      <c r="J351" s="21"/>
      <c r="K351" s="89"/>
      <c r="L351" s="89"/>
    </row>
    <row r="352" spans="2:12" ht="12.75">
      <c r="B352" s="76"/>
      <c r="D352" s="29"/>
      <c r="E352" s="78"/>
      <c r="H352" s="78"/>
      <c r="J352" s="23"/>
      <c r="K352" s="80"/>
      <c r="L352" s="80"/>
    </row>
    <row r="353" spans="2:12" ht="12.75">
      <c r="B353" s="76" t="s">
        <v>478</v>
      </c>
      <c r="D353" s="101" t="s">
        <v>479</v>
      </c>
      <c r="E353" s="78"/>
      <c r="F353" s="1">
        <f>SUM(E354:E366)</f>
        <v>136970</v>
      </c>
      <c r="H353" s="78"/>
      <c r="I353" s="1">
        <f>SUM(H354:H366)</f>
        <v>67234</v>
      </c>
      <c r="J353" s="23"/>
      <c r="K353" s="79">
        <f>I353/F353*100</f>
        <v>49.08666131269621</v>
      </c>
      <c r="L353" s="80"/>
    </row>
    <row r="354" spans="2:12" ht="12.75">
      <c r="B354" s="76"/>
      <c r="C354" s="118">
        <v>3020</v>
      </c>
      <c r="D354" s="29" t="s">
        <v>480</v>
      </c>
      <c r="E354" s="78">
        <v>400</v>
      </c>
      <c r="H354" s="78">
        <v>62</v>
      </c>
      <c r="J354" s="23"/>
      <c r="K354" s="80">
        <f>H354/E354*100</f>
        <v>15.5</v>
      </c>
      <c r="L354" s="80"/>
    </row>
    <row r="355" spans="2:12" ht="12.75">
      <c r="B355" s="76"/>
      <c r="C355" s="118">
        <v>4010</v>
      </c>
      <c r="D355" s="29" t="s">
        <v>481</v>
      </c>
      <c r="E355" s="78">
        <v>17200</v>
      </c>
      <c r="H355" s="78">
        <v>8334</v>
      </c>
      <c r="J355" s="23"/>
      <c r="K355" s="79">
        <f>H355/E355*100</f>
        <v>48.45348837209302</v>
      </c>
      <c r="L355" s="80"/>
    </row>
    <row r="356" spans="2:12" ht="12.75">
      <c r="B356" s="76"/>
      <c r="C356" s="118">
        <v>4040</v>
      </c>
      <c r="D356" s="29" t="s">
        <v>482</v>
      </c>
      <c r="E356" s="78">
        <v>1400</v>
      </c>
      <c r="H356" s="78">
        <v>1318</v>
      </c>
      <c r="J356" s="23"/>
      <c r="K356" s="79">
        <f>H356:H359/E356:E359*100</f>
        <v>94.14285714285714</v>
      </c>
      <c r="L356" s="80"/>
    </row>
    <row r="357" spans="2:12" ht="12.75">
      <c r="B357" s="76"/>
      <c r="C357" s="118">
        <v>4110</v>
      </c>
      <c r="D357" s="29" t="s">
        <v>483</v>
      </c>
      <c r="E357" s="78">
        <v>3320</v>
      </c>
      <c r="H357" s="78">
        <v>1698</v>
      </c>
      <c r="J357" s="23"/>
      <c r="K357" s="79">
        <f>H357:H359/E357:E359*100</f>
        <v>51.14457831325301</v>
      </c>
      <c r="L357" s="80"/>
    </row>
    <row r="358" spans="2:12" ht="12.75">
      <c r="B358" s="76"/>
      <c r="C358" s="118">
        <v>4120</v>
      </c>
      <c r="D358" s="29" t="s">
        <v>484</v>
      </c>
      <c r="E358" s="78">
        <v>500</v>
      </c>
      <c r="H358" s="78">
        <v>239</v>
      </c>
      <c r="J358" s="23"/>
      <c r="K358" s="80">
        <f>H358/E358*100</f>
        <v>47.8</v>
      </c>
      <c r="L358" s="80"/>
    </row>
    <row r="359" spans="2:12" ht="12.75">
      <c r="B359" s="76"/>
      <c r="C359" s="118">
        <v>4210</v>
      </c>
      <c r="D359" s="29" t="s">
        <v>485</v>
      </c>
      <c r="E359" s="78">
        <v>18000</v>
      </c>
      <c r="H359" s="78">
        <v>6395</v>
      </c>
      <c r="J359" s="23"/>
      <c r="K359" s="79">
        <f>H359/E359*100</f>
        <v>35.52777777777778</v>
      </c>
      <c r="L359" s="80"/>
    </row>
    <row r="360" spans="2:12" ht="12.75">
      <c r="B360" s="76"/>
      <c r="C360" s="118">
        <v>4240</v>
      </c>
      <c r="D360" s="29" t="s">
        <v>486</v>
      </c>
      <c r="E360" s="78"/>
      <c r="H360" s="78"/>
      <c r="J360" s="23"/>
      <c r="K360" s="80"/>
      <c r="L360" s="80"/>
    </row>
    <row r="361" spans="2:12" ht="12.75">
      <c r="B361" s="76"/>
      <c r="C361" s="118">
        <v>4260</v>
      </c>
      <c r="D361" s="29" t="s">
        <v>487</v>
      </c>
      <c r="E361" s="78"/>
      <c r="H361" s="78"/>
      <c r="J361" s="23"/>
      <c r="K361" s="80"/>
      <c r="L361" s="80"/>
    </row>
    <row r="362" spans="2:12" ht="12.75">
      <c r="B362" s="76"/>
      <c r="C362" s="118">
        <v>4270</v>
      </c>
      <c r="D362" s="29" t="s">
        <v>488</v>
      </c>
      <c r="E362" s="78"/>
      <c r="H362" s="78"/>
      <c r="J362" s="23"/>
      <c r="K362" s="80"/>
      <c r="L362" s="80"/>
    </row>
    <row r="363" spans="2:12" ht="12.75">
      <c r="B363" s="76"/>
      <c r="C363" s="118">
        <v>4300</v>
      </c>
      <c r="D363" s="29" t="s">
        <v>489</v>
      </c>
      <c r="E363" s="78">
        <v>92000</v>
      </c>
      <c r="H363" s="78">
        <v>47975</v>
      </c>
      <c r="J363" s="23"/>
      <c r="K363" s="79">
        <f>H363/E363*100</f>
        <v>52.14673913043478</v>
      </c>
      <c r="L363" s="80"/>
    </row>
    <row r="364" spans="2:12" ht="12.75">
      <c r="B364" s="76"/>
      <c r="C364" s="118">
        <v>4410</v>
      </c>
      <c r="D364" s="29" t="s">
        <v>490</v>
      </c>
      <c r="E364" s="78"/>
      <c r="H364" s="78"/>
      <c r="J364" s="23"/>
      <c r="K364" s="23"/>
      <c r="L364" s="23"/>
    </row>
    <row r="365" spans="2:12" ht="12.75">
      <c r="B365" s="76"/>
      <c r="C365" s="118">
        <v>4430</v>
      </c>
      <c r="D365" s="29" t="s">
        <v>491</v>
      </c>
      <c r="E365" s="78">
        <v>3500</v>
      </c>
      <c r="H365" s="78">
        <v>1213</v>
      </c>
      <c r="J365" s="23"/>
      <c r="K365" s="79">
        <f>H365/E365*100</f>
        <v>34.65714285714286</v>
      </c>
      <c r="L365" s="23"/>
    </row>
    <row r="366" spans="2:12" ht="12.75">
      <c r="B366" s="76"/>
      <c r="C366" s="28">
        <v>4440</v>
      </c>
      <c r="D366" s="29" t="s">
        <v>492</v>
      </c>
      <c r="E366" s="78">
        <v>650</v>
      </c>
      <c r="H366" s="78"/>
      <c r="J366" s="23"/>
      <c r="K366" s="79">
        <f>H366/E366*100</f>
        <v>0</v>
      </c>
      <c r="L366" s="23"/>
    </row>
    <row r="367" spans="2:12" ht="12.75">
      <c r="B367" s="81"/>
      <c r="C367" s="142"/>
      <c r="D367" s="85"/>
      <c r="E367" s="83"/>
      <c r="F367" s="26"/>
      <c r="G367" s="26"/>
      <c r="H367" s="83"/>
      <c r="I367" s="26"/>
      <c r="J367" s="27"/>
      <c r="K367" s="86"/>
      <c r="L367" s="27"/>
    </row>
    <row r="368" spans="2:12" ht="12.75">
      <c r="B368" s="119"/>
      <c r="D368" s="95"/>
      <c r="E368" s="96"/>
      <c r="F368" s="19"/>
      <c r="G368" s="19"/>
      <c r="H368" s="96"/>
      <c r="I368" s="19"/>
      <c r="J368" s="21"/>
      <c r="K368" s="89"/>
      <c r="L368" s="21"/>
    </row>
    <row r="369" spans="2:12" ht="12.75">
      <c r="B369" s="76" t="s">
        <v>493</v>
      </c>
      <c r="D369" s="101" t="s">
        <v>494</v>
      </c>
      <c r="E369" s="78"/>
      <c r="F369" s="1">
        <f>SUM(E370:E382)</f>
        <v>132130</v>
      </c>
      <c r="H369" s="78"/>
      <c r="I369" s="1">
        <f>SUM(H370:H382)</f>
        <v>63493</v>
      </c>
      <c r="J369" s="23"/>
      <c r="K369" s="79">
        <f>I369/F369*100</f>
        <v>48.053432225838186</v>
      </c>
      <c r="L369" s="23"/>
    </row>
    <row r="370" spans="2:12" ht="12.75">
      <c r="B370" s="76"/>
      <c r="C370" s="118">
        <v>3020</v>
      </c>
      <c r="D370" s="29" t="s">
        <v>495</v>
      </c>
      <c r="E370" s="78">
        <v>600</v>
      </c>
      <c r="H370" s="78">
        <v>149</v>
      </c>
      <c r="J370" s="23"/>
      <c r="K370" s="79">
        <f aca="true" t="shared" si="5" ref="K370:K375">H370/E370*100</f>
        <v>24.833333333333332</v>
      </c>
      <c r="L370" s="23"/>
    </row>
    <row r="371" spans="2:12" ht="12.75">
      <c r="B371" s="76"/>
      <c r="C371" s="118">
        <v>4010</v>
      </c>
      <c r="D371" s="29" t="s">
        <v>496</v>
      </c>
      <c r="E371" s="78">
        <v>80000</v>
      </c>
      <c r="H371" s="78">
        <v>39144</v>
      </c>
      <c r="J371" s="23"/>
      <c r="K371" s="79">
        <f t="shared" si="5"/>
        <v>48.93</v>
      </c>
      <c r="L371" s="23"/>
    </row>
    <row r="372" spans="2:12" ht="12.75">
      <c r="B372" s="76"/>
      <c r="C372" s="118">
        <v>4040</v>
      </c>
      <c r="D372" s="29" t="s">
        <v>497</v>
      </c>
      <c r="E372" s="78">
        <v>6000</v>
      </c>
      <c r="H372" s="78">
        <v>5811</v>
      </c>
      <c r="J372" s="23"/>
      <c r="K372" s="79">
        <f t="shared" si="5"/>
        <v>96.85000000000001</v>
      </c>
      <c r="L372" s="23"/>
    </row>
    <row r="373" spans="2:12" ht="12.75">
      <c r="B373" s="76"/>
      <c r="C373" s="118">
        <v>4110</v>
      </c>
      <c r="D373" s="29" t="s">
        <v>498</v>
      </c>
      <c r="E373" s="78">
        <v>15400</v>
      </c>
      <c r="H373" s="78">
        <v>7399</v>
      </c>
      <c r="J373" s="23"/>
      <c r="K373" s="79">
        <f t="shared" si="5"/>
        <v>48.04545454545455</v>
      </c>
      <c r="L373" s="23"/>
    </row>
    <row r="374" spans="2:12" ht="12.75">
      <c r="B374" s="76"/>
      <c r="C374" s="118">
        <v>4120</v>
      </c>
      <c r="D374" s="29" t="s">
        <v>499</v>
      </c>
      <c r="E374" s="78">
        <v>2150</v>
      </c>
      <c r="H374" s="78">
        <v>1084</v>
      </c>
      <c r="J374" s="23"/>
      <c r="K374" s="79">
        <f t="shared" si="5"/>
        <v>50.41860465116279</v>
      </c>
      <c r="L374" s="23"/>
    </row>
    <row r="375" spans="2:12" ht="12.75">
      <c r="B375" s="76"/>
      <c r="C375" s="118">
        <v>4210</v>
      </c>
      <c r="D375" s="29" t="s">
        <v>500</v>
      </c>
      <c r="E375" s="78">
        <v>7200</v>
      </c>
      <c r="H375" s="78">
        <v>3212</v>
      </c>
      <c r="J375" s="23"/>
      <c r="K375" s="121">
        <f t="shared" si="5"/>
        <v>44.611111111111114</v>
      </c>
      <c r="L375" s="23"/>
    </row>
    <row r="376" spans="2:12" ht="12.75">
      <c r="B376" s="76"/>
      <c r="C376" s="118">
        <v>4240</v>
      </c>
      <c r="D376" s="29" t="s">
        <v>501</v>
      </c>
      <c r="E376" s="78"/>
      <c r="H376" s="78"/>
      <c r="J376" s="23"/>
      <c r="K376" s="80"/>
      <c r="L376" s="23"/>
    </row>
    <row r="377" spans="2:12" ht="12.75">
      <c r="B377" s="76"/>
      <c r="C377" s="118">
        <v>4260</v>
      </c>
      <c r="D377" s="29" t="s">
        <v>502</v>
      </c>
      <c r="E377" s="78"/>
      <c r="H377" s="78"/>
      <c r="J377" s="23"/>
      <c r="K377" s="80"/>
      <c r="L377" s="23"/>
    </row>
    <row r="378" spans="2:12" ht="12.75">
      <c r="B378" s="76"/>
      <c r="C378" s="118">
        <v>4270</v>
      </c>
      <c r="D378" s="29" t="s">
        <v>503</v>
      </c>
      <c r="E378" s="78"/>
      <c r="H378" s="78"/>
      <c r="J378" s="23"/>
      <c r="K378" s="80"/>
      <c r="L378" s="23"/>
    </row>
    <row r="379" spans="2:12" ht="12.75">
      <c r="B379" s="76"/>
      <c r="C379" s="118">
        <v>4300</v>
      </c>
      <c r="D379" s="29" t="s">
        <v>504</v>
      </c>
      <c r="E379" s="78">
        <v>17500</v>
      </c>
      <c r="H379" s="78">
        <v>6398</v>
      </c>
      <c r="J379" s="23"/>
      <c r="K379" s="79">
        <f>H379/E379*100</f>
        <v>36.559999999999995</v>
      </c>
      <c r="L379" s="23"/>
    </row>
    <row r="380" spans="2:12" ht="12.75">
      <c r="B380" s="76"/>
      <c r="C380" s="118">
        <v>4410</v>
      </c>
      <c r="D380" s="29" t="s">
        <v>505</v>
      </c>
      <c r="E380" s="78">
        <v>1000</v>
      </c>
      <c r="H380" s="78">
        <v>296</v>
      </c>
      <c r="J380" s="23"/>
      <c r="K380" s="80">
        <f>H380/E380*100</f>
        <v>29.599999999999998</v>
      </c>
      <c r="L380" s="23"/>
    </row>
    <row r="381" spans="2:12" ht="12.75">
      <c r="B381" s="76"/>
      <c r="C381" s="118">
        <v>4430</v>
      </c>
      <c r="D381" s="29" t="s">
        <v>506</v>
      </c>
      <c r="E381" s="78"/>
      <c r="H381" s="78"/>
      <c r="J381" s="23"/>
      <c r="K381" s="80"/>
      <c r="L381" s="23"/>
    </row>
    <row r="382" spans="2:12" ht="12.75">
      <c r="B382" s="76"/>
      <c r="C382" s="28">
        <v>4440</v>
      </c>
      <c r="D382" s="29" t="s">
        <v>507</v>
      </c>
      <c r="E382" s="78">
        <v>2280</v>
      </c>
      <c r="H382" s="78"/>
      <c r="J382" s="23"/>
      <c r="K382" s="79">
        <f>H382/E382*100</f>
        <v>0</v>
      </c>
      <c r="L382" s="23"/>
    </row>
    <row r="383" spans="2:12" ht="12.75">
      <c r="B383" s="81"/>
      <c r="C383" s="142"/>
      <c r="D383" s="85"/>
      <c r="E383" s="83"/>
      <c r="F383" s="26"/>
      <c r="G383" s="26"/>
      <c r="H383" s="83"/>
      <c r="I383" s="26"/>
      <c r="J383" s="27"/>
      <c r="K383" s="86"/>
      <c r="L383" s="27"/>
    </row>
    <row r="384" spans="2:11" ht="12.75">
      <c r="B384" s="2" t="s">
        <v>508</v>
      </c>
      <c r="D384" s="143" t="s">
        <v>509</v>
      </c>
      <c r="F384" s="1">
        <f>SUM(E385)</f>
        <v>13906</v>
      </c>
      <c r="I384" s="1">
        <f>SUM(H384:H385)</f>
        <v>13906</v>
      </c>
      <c r="K384" s="132">
        <f>I384/F384*100</f>
        <v>100</v>
      </c>
    </row>
    <row r="385" spans="3:11" ht="12.75">
      <c r="C385" s="144">
        <v>4440</v>
      </c>
      <c r="D385" s="22" t="s">
        <v>510</v>
      </c>
      <c r="E385" s="1">
        <v>13906</v>
      </c>
      <c r="H385" s="1">
        <v>13906</v>
      </c>
      <c r="K385" s="132">
        <f>H385/E385*100</f>
        <v>100</v>
      </c>
    </row>
    <row r="389" ht="12.75">
      <c r="J389" s="123"/>
    </row>
    <row r="392" spans="2:12" ht="12.75">
      <c r="B392" s="43" t="s">
        <v>511</v>
      </c>
      <c r="C392" s="44"/>
      <c r="D392" s="45" t="s">
        <v>512</v>
      </c>
      <c r="E392" s="46" t="s">
        <v>513</v>
      </c>
      <c r="F392" s="47" t="s">
        <v>514</v>
      </c>
      <c r="G392" s="47"/>
      <c r="H392" s="48" t="s">
        <v>515</v>
      </c>
      <c r="I392" s="7"/>
      <c r="J392" s="8"/>
      <c r="K392" s="8"/>
      <c r="L392" s="9" t="s">
        <v>516</v>
      </c>
    </row>
    <row r="393" spans="2:12" ht="12.75">
      <c r="B393" s="49" t="s">
        <v>517</v>
      </c>
      <c r="C393" s="50" t="s">
        <v>518</v>
      </c>
      <c r="D393" s="51"/>
      <c r="E393" s="52" t="s">
        <v>519</v>
      </c>
      <c r="F393" s="53"/>
      <c r="G393" s="54"/>
      <c r="H393" s="55" t="s">
        <v>520</v>
      </c>
      <c r="I393" s="10"/>
      <c r="J393" s="11"/>
      <c r="K393" s="11"/>
      <c r="L393" s="12"/>
    </row>
    <row r="394" spans="2:12" ht="12.75">
      <c r="B394" s="57"/>
      <c r="C394" s="13"/>
      <c r="D394" s="58" t="s">
        <v>521</v>
      </c>
      <c r="E394" s="59"/>
      <c r="F394" s="13"/>
      <c r="G394" s="13"/>
      <c r="H394" s="59"/>
      <c r="I394" s="13"/>
      <c r="J394" s="14"/>
      <c r="K394" s="14"/>
      <c r="L394" s="14"/>
    </row>
    <row r="395" spans="2:12" ht="12.75">
      <c r="B395" s="61"/>
      <c r="C395" s="35"/>
      <c r="D395" s="15" t="s">
        <v>522</v>
      </c>
      <c r="E395" s="100"/>
      <c r="F395" s="35"/>
      <c r="G395" s="15">
        <f>SUM(F397:F407)</f>
        <v>59000</v>
      </c>
      <c r="H395" s="63"/>
      <c r="I395" s="15"/>
      <c r="J395" s="16">
        <f>SUM(I397:I407)</f>
        <v>22306</v>
      </c>
      <c r="K395" s="145">
        <f>J395/G395*100</f>
        <v>37.80677966101695</v>
      </c>
      <c r="L395" s="18"/>
    </row>
    <row r="396" spans="2:12" ht="12.75">
      <c r="B396" s="87"/>
      <c r="C396" s="95"/>
      <c r="D396" s="19"/>
      <c r="E396" s="96"/>
      <c r="F396" s="19"/>
      <c r="G396" s="19"/>
      <c r="H396" s="96"/>
      <c r="I396" s="19"/>
      <c r="J396" s="21"/>
      <c r="K396" s="89"/>
      <c r="L396" s="21"/>
    </row>
    <row r="397" spans="2:12" ht="12.75">
      <c r="B397" s="90" t="s">
        <v>523</v>
      </c>
      <c r="C397" s="124"/>
      <c r="D397" s="77" t="s">
        <v>524</v>
      </c>
      <c r="E397" s="78"/>
      <c r="F397" s="1">
        <f>SUM(E398:E404)</f>
        <v>59000</v>
      </c>
      <c r="H397" s="78"/>
      <c r="I397" s="1">
        <f>SUM(H398:H404)</f>
        <v>22306</v>
      </c>
      <c r="J397" s="23"/>
      <c r="K397" s="146">
        <f>I397/F397*100</f>
        <v>37.80677966101695</v>
      </c>
      <c r="L397" s="80"/>
    </row>
    <row r="398" spans="2:12" ht="12.75">
      <c r="B398" s="90"/>
      <c r="C398" s="28">
        <v>3030</v>
      </c>
      <c r="D398" s="147" t="s">
        <v>525</v>
      </c>
      <c r="E398" s="78">
        <v>3500</v>
      </c>
      <c r="H398" s="78">
        <v>300</v>
      </c>
      <c r="J398" s="23"/>
      <c r="K398" s="79">
        <f>H398/E398*100</f>
        <v>8.571428571428571</v>
      </c>
      <c r="L398" s="80"/>
    </row>
    <row r="399" spans="2:12" ht="12.75">
      <c r="B399" s="90"/>
      <c r="C399" s="28">
        <v>4110</v>
      </c>
      <c r="D399" s="147" t="s">
        <v>526</v>
      </c>
      <c r="E399" s="78">
        <v>110</v>
      </c>
      <c r="H399" s="78">
        <v>32</v>
      </c>
      <c r="J399" s="23"/>
      <c r="K399" s="79">
        <f>H399/E399*100</f>
        <v>29.09090909090909</v>
      </c>
      <c r="L399" s="80"/>
    </row>
    <row r="400" spans="2:12" ht="12.75">
      <c r="B400" s="90"/>
      <c r="C400" s="28">
        <v>4120</v>
      </c>
      <c r="D400" s="1" t="s">
        <v>527</v>
      </c>
      <c r="E400" s="78">
        <v>50</v>
      </c>
      <c r="H400" s="78">
        <v>23</v>
      </c>
      <c r="J400" s="23"/>
      <c r="K400" s="132">
        <f>H400/E400*100</f>
        <v>46</v>
      </c>
      <c r="L400" s="80"/>
    </row>
    <row r="401" spans="2:12" ht="12.75">
      <c r="B401" s="90"/>
      <c r="C401" s="28">
        <v>4210</v>
      </c>
      <c r="D401" s="1" t="s">
        <v>528</v>
      </c>
      <c r="E401" s="78">
        <v>27000</v>
      </c>
      <c r="H401" s="78">
        <v>8796</v>
      </c>
      <c r="J401" s="23"/>
      <c r="K401" s="79">
        <f>H401:H407/E401:E407*100</f>
        <v>32.577777777777776</v>
      </c>
      <c r="L401" s="80"/>
    </row>
    <row r="402" spans="2:12" ht="12.75">
      <c r="B402" s="90"/>
      <c r="C402" s="28">
        <v>4270</v>
      </c>
      <c r="D402" s="1" t="s">
        <v>529</v>
      </c>
      <c r="E402" s="78">
        <v>2500</v>
      </c>
      <c r="H402" s="78">
        <v>732</v>
      </c>
      <c r="J402" s="23"/>
      <c r="K402" s="79">
        <f>H402/E402*100</f>
        <v>29.28</v>
      </c>
      <c r="L402" s="23"/>
    </row>
    <row r="403" spans="2:12" ht="12.75">
      <c r="B403" s="90"/>
      <c r="C403" s="28">
        <v>4300</v>
      </c>
      <c r="D403" s="1" t="s">
        <v>530</v>
      </c>
      <c r="E403" s="78">
        <v>25190</v>
      </c>
      <c r="H403" s="78">
        <v>12287</v>
      </c>
      <c r="J403" s="23"/>
      <c r="K403" s="79">
        <f>H403/E403*100</f>
        <v>48.777292576419214</v>
      </c>
      <c r="L403" s="23"/>
    </row>
    <row r="404" spans="2:12" ht="12.75">
      <c r="B404" s="90"/>
      <c r="C404" s="28">
        <v>4410</v>
      </c>
      <c r="D404" s="1" t="s">
        <v>531</v>
      </c>
      <c r="E404" s="78">
        <v>650</v>
      </c>
      <c r="H404" s="78">
        <v>136</v>
      </c>
      <c r="J404" s="23"/>
      <c r="K404" s="79">
        <f>H404/E404*100</f>
        <v>20.923076923076923</v>
      </c>
      <c r="L404" s="23"/>
    </row>
    <row r="405" spans="2:12" ht="12.75">
      <c r="B405" s="93"/>
      <c r="C405" s="85"/>
      <c r="D405" s="26"/>
      <c r="E405" s="83"/>
      <c r="F405" s="26"/>
      <c r="G405" s="26"/>
      <c r="H405" s="83"/>
      <c r="I405" s="26"/>
      <c r="J405" s="27"/>
      <c r="K405" s="27"/>
      <c r="L405" s="27"/>
    </row>
    <row r="406" spans="2:12" ht="12.75">
      <c r="B406" s="87"/>
      <c r="C406" s="95"/>
      <c r="D406" s="19"/>
      <c r="E406" s="96"/>
      <c r="F406" s="19"/>
      <c r="G406" s="19"/>
      <c r="H406" s="96"/>
      <c r="I406" s="19"/>
      <c r="J406" s="21"/>
      <c r="K406" s="21"/>
      <c r="L406" s="21"/>
    </row>
    <row r="407" spans="2:12" ht="12.75">
      <c r="B407" s="90" t="s">
        <v>532</v>
      </c>
      <c r="C407" s="29"/>
      <c r="D407" s="101" t="s">
        <v>533</v>
      </c>
      <c r="E407" s="78"/>
      <c r="F407" s="1">
        <f>SUM(E408:E409)</f>
        <v>0</v>
      </c>
      <c r="H407" s="78"/>
      <c r="I407" s="1">
        <f>SUM(H408:H409)</f>
        <v>0</v>
      </c>
      <c r="J407" s="23"/>
      <c r="K407" s="23"/>
      <c r="L407" s="23"/>
    </row>
    <row r="408" spans="2:12" ht="12.75">
      <c r="B408" s="90"/>
      <c r="C408" s="28">
        <v>4210</v>
      </c>
      <c r="D408" s="1" t="s">
        <v>534</v>
      </c>
      <c r="E408" s="78"/>
      <c r="H408" s="78"/>
      <c r="J408" s="23"/>
      <c r="K408" s="23"/>
      <c r="L408" s="23"/>
    </row>
    <row r="409" spans="2:12" ht="12.75">
      <c r="B409" s="90"/>
      <c r="C409" s="28">
        <v>4270</v>
      </c>
      <c r="D409" s="1" t="s">
        <v>535</v>
      </c>
      <c r="E409" s="78"/>
      <c r="H409" s="78"/>
      <c r="J409" s="23"/>
      <c r="K409" s="23"/>
      <c r="L409" s="23"/>
    </row>
    <row r="410" spans="2:12" ht="12.75">
      <c r="B410" s="93"/>
      <c r="C410" s="85"/>
      <c r="D410" s="26"/>
      <c r="E410" s="83"/>
      <c r="F410" s="26"/>
      <c r="G410" s="26"/>
      <c r="H410" s="83"/>
      <c r="I410" s="26"/>
      <c r="J410" s="27"/>
      <c r="K410" s="27"/>
      <c r="L410" s="27"/>
    </row>
    <row r="411" spans="2:12" ht="12.75">
      <c r="B411" s="57"/>
      <c r="C411" s="13"/>
      <c r="D411" s="58" t="s">
        <v>536</v>
      </c>
      <c r="E411" s="59"/>
      <c r="F411" s="13"/>
      <c r="G411" s="13"/>
      <c r="H411" s="59"/>
      <c r="I411" s="13"/>
      <c r="J411" s="14"/>
      <c r="K411" s="14"/>
      <c r="L411" s="14"/>
    </row>
    <row r="412" spans="2:12" ht="12.75">
      <c r="B412" s="130"/>
      <c r="C412" s="34"/>
      <c r="D412" s="17" t="s">
        <v>537</v>
      </c>
      <c r="E412" s="62"/>
      <c r="F412" s="34"/>
      <c r="G412" s="17">
        <f>SUM(F414:F457)</f>
        <v>454062</v>
      </c>
      <c r="H412" s="63"/>
      <c r="I412" s="15"/>
      <c r="J412" s="16">
        <f>SUM(I414:I457)</f>
        <v>226628</v>
      </c>
      <c r="K412" s="145">
        <f>J412/G412*100</f>
        <v>49.91124560082103</v>
      </c>
      <c r="L412" s="38"/>
    </row>
    <row r="413" spans="2:12" ht="12.75">
      <c r="B413" s="87"/>
      <c r="C413" s="95"/>
      <c r="D413" s="19"/>
      <c r="E413" s="96"/>
      <c r="F413" s="19"/>
      <c r="G413" s="19"/>
      <c r="H413" s="96"/>
      <c r="I413" s="19"/>
      <c r="J413" s="21"/>
      <c r="K413" s="21"/>
      <c r="L413" s="21"/>
    </row>
    <row r="414" spans="2:12" ht="12.75">
      <c r="B414" s="90" t="s">
        <v>538</v>
      </c>
      <c r="C414" s="148"/>
      <c r="D414" s="77" t="s">
        <v>539</v>
      </c>
      <c r="E414" s="78"/>
      <c r="F414" s="1">
        <f>SUM(E415:E417)</f>
        <v>232517</v>
      </c>
      <c r="H414" s="78"/>
      <c r="I414" s="1">
        <f>SUM(H415:H417)</f>
        <v>116219</v>
      </c>
      <c r="J414" s="23"/>
      <c r="K414" s="149">
        <f>I414/F414*100</f>
        <v>49.98301199482189</v>
      </c>
      <c r="L414" s="23"/>
    </row>
    <row r="415" spans="2:12" ht="12.75">
      <c r="B415" s="90"/>
      <c r="C415" s="28">
        <v>3110</v>
      </c>
      <c r="D415" s="1" t="s">
        <v>540</v>
      </c>
      <c r="E415" s="78">
        <v>212517</v>
      </c>
      <c r="H415" s="78">
        <v>106274</v>
      </c>
      <c r="J415" s="23"/>
      <c r="K415" s="79">
        <f>H415/E415*100</f>
        <v>50.00729353416432</v>
      </c>
      <c r="L415" s="23"/>
    </row>
    <row r="416" spans="2:12" ht="12.75">
      <c r="B416" s="90"/>
      <c r="C416" s="28">
        <v>4110</v>
      </c>
      <c r="D416" s="1" t="s">
        <v>541</v>
      </c>
      <c r="E416" s="78">
        <v>8700</v>
      </c>
      <c r="H416" s="78">
        <v>4136</v>
      </c>
      <c r="J416" s="23"/>
      <c r="K416" s="79">
        <f>H416/E416*100</f>
        <v>47.54022988505747</v>
      </c>
      <c r="L416" s="23"/>
    </row>
    <row r="417" spans="2:12" ht="12.75">
      <c r="B417" s="90"/>
      <c r="C417" s="28">
        <v>4130</v>
      </c>
      <c r="D417" s="1" t="s">
        <v>542</v>
      </c>
      <c r="E417" s="78">
        <v>11300</v>
      </c>
      <c r="H417" s="78">
        <v>5809</v>
      </c>
      <c r="J417" s="23"/>
      <c r="K417" s="79">
        <f>H417/E417*100</f>
        <v>51.40707964601769</v>
      </c>
      <c r="L417" s="23"/>
    </row>
    <row r="418" spans="2:12" ht="12.75">
      <c r="B418" s="93"/>
      <c r="C418" s="82"/>
      <c r="D418" s="26"/>
      <c r="E418" s="83"/>
      <c r="F418" s="26"/>
      <c r="G418" s="26"/>
      <c r="H418" s="83"/>
      <c r="I418" s="26"/>
      <c r="J418" s="27"/>
      <c r="K418" s="27"/>
      <c r="L418" s="27"/>
    </row>
    <row r="419" spans="2:12" ht="12.75">
      <c r="B419" s="90"/>
      <c r="C419" s="28"/>
      <c r="E419" s="78"/>
      <c r="H419" s="96"/>
      <c r="I419" s="19"/>
      <c r="J419" s="21"/>
      <c r="K419" s="23"/>
      <c r="L419" s="23"/>
    </row>
    <row r="420" spans="2:12" ht="12.75">
      <c r="B420" s="90" t="s">
        <v>543</v>
      </c>
      <c r="C420" s="124"/>
      <c r="D420" s="77" t="s">
        <v>544</v>
      </c>
      <c r="E420" s="78"/>
      <c r="F420" s="1">
        <f>SUM(E421)</f>
        <v>19000</v>
      </c>
      <c r="H420" s="78"/>
      <c r="I420" s="1">
        <f>SUM(H421)</f>
        <v>11501</v>
      </c>
      <c r="J420" s="23"/>
      <c r="K420" s="149">
        <f>I420/F420*100</f>
        <v>60.53157894736842</v>
      </c>
      <c r="L420" s="23"/>
    </row>
    <row r="421" spans="2:12" ht="12.75">
      <c r="B421" s="90"/>
      <c r="C421" s="28">
        <v>3110</v>
      </c>
      <c r="D421" s="1" t="s">
        <v>545</v>
      </c>
      <c r="E421" s="78">
        <v>19000</v>
      </c>
      <c r="H421" s="78">
        <v>11501</v>
      </c>
      <c r="J421" s="23"/>
      <c r="K421" s="23"/>
      <c r="L421" s="23"/>
    </row>
    <row r="422" spans="2:12" ht="12.75">
      <c r="B422" s="93"/>
      <c r="C422" s="85"/>
      <c r="D422" s="26"/>
      <c r="E422" s="83"/>
      <c r="F422" s="26"/>
      <c r="G422" s="26"/>
      <c r="H422" s="83"/>
      <c r="I422" s="26"/>
      <c r="J422" s="27"/>
      <c r="K422" s="27"/>
      <c r="L422" s="27"/>
    </row>
    <row r="423" spans="2:12" ht="12.75">
      <c r="B423" s="87"/>
      <c r="C423" s="95"/>
      <c r="D423" s="19"/>
      <c r="E423" s="96"/>
      <c r="F423" s="19"/>
      <c r="G423" s="19"/>
      <c r="H423" s="96"/>
      <c r="I423" s="19"/>
      <c r="J423" s="21"/>
      <c r="K423" s="21"/>
      <c r="L423" s="21"/>
    </row>
    <row r="424" spans="2:12" ht="12.75">
      <c r="B424" s="90" t="s">
        <v>546</v>
      </c>
      <c r="C424" s="29"/>
      <c r="D424" s="77" t="s">
        <v>547</v>
      </c>
      <c r="E424" s="78"/>
      <c r="F424" s="1">
        <f>SUM(E425)</f>
        <v>31381</v>
      </c>
      <c r="H424" s="78"/>
      <c r="I424" s="1">
        <f>SUM(H425)</f>
        <v>14824</v>
      </c>
      <c r="J424" s="23"/>
      <c r="K424" s="149">
        <f>I424/F424*100</f>
        <v>47.238775054969565</v>
      </c>
      <c r="L424" s="23"/>
    </row>
    <row r="425" spans="2:12" ht="12.75">
      <c r="B425" s="90"/>
      <c r="C425" s="28">
        <v>3110</v>
      </c>
      <c r="D425" s="1" t="s">
        <v>548</v>
      </c>
      <c r="E425" s="78">
        <v>31381</v>
      </c>
      <c r="H425" s="78">
        <v>14824</v>
      </c>
      <c r="J425" s="23"/>
      <c r="K425" s="79">
        <f>H425/E425*100</f>
        <v>47.238775054969565</v>
      </c>
      <c r="L425" s="23"/>
    </row>
    <row r="426" spans="2:12" ht="12.75">
      <c r="B426" s="93"/>
      <c r="C426" s="85"/>
      <c r="D426" s="26"/>
      <c r="E426" s="83"/>
      <c r="F426" s="26"/>
      <c r="G426" s="26"/>
      <c r="H426" s="83"/>
      <c r="I426" s="26"/>
      <c r="J426" s="27"/>
      <c r="K426" s="79"/>
      <c r="L426" s="27"/>
    </row>
    <row r="427" spans="2:12" ht="12.75">
      <c r="B427" s="87"/>
      <c r="C427" s="95"/>
      <c r="D427" s="19"/>
      <c r="E427" s="96"/>
      <c r="F427" s="19"/>
      <c r="G427" s="19"/>
      <c r="H427" s="96"/>
      <c r="I427" s="19"/>
      <c r="J427" s="21"/>
      <c r="K427" s="79"/>
      <c r="L427" s="21"/>
    </row>
    <row r="428" spans="2:12" ht="12.75">
      <c r="B428" s="90" t="s">
        <v>549</v>
      </c>
      <c r="C428" s="29"/>
      <c r="D428" s="77" t="s">
        <v>550</v>
      </c>
      <c r="E428" s="78"/>
      <c r="F428" s="1">
        <f>SUM(E429:E441)</f>
        <v>155065</v>
      </c>
      <c r="H428" s="78"/>
      <c r="I428" s="1">
        <f>SUM(H429:H441)</f>
        <v>73709</v>
      </c>
      <c r="J428" s="23"/>
      <c r="K428" s="79"/>
      <c r="L428" s="23"/>
    </row>
    <row r="429" spans="2:12" ht="12.75">
      <c r="B429" s="90"/>
      <c r="C429" s="28">
        <v>3020</v>
      </c>
      <c r="D429" s="147" t="s">
        <v>551</v>
      </c>
      <c r="E429" s="78">
        <v>2100</v>
      </c>
      <c r="H429" s="78">
        <v>77</v>
      </c>
      <c r="J429" s="23"/>
      <c r="K429" s="79">
        <f aca="true" t="shared" si="6" ref="K429:K434">H429/E429*100</f>
        <v>3.6666666666666665</v>
      </c>
      <c r="L429" s="23"/>
    </row>
    <row r="430" spans="2:12" ht="12.75">
      <c r="B430" s="90"/>
      <c r="C430" s="28">
        <v>4010</v>
      </c>
      <c r="D430" s="1" t="s">
        <v>552</v>
      </c>
      <c r="E430" s="78">
        <v>101600</v>
      </c>
      <c r="H430" s="78">
        <v>47254</v>
      </c>
      <c r="J430" s="23"/>
      <c r="K430" s="79">
        <f t="shared" si="6"/>
        <v>46.50984251968504</v>
      </c>
      <c r="L430" s="23"/>
    </row>
    <row r="431" spans="2:12" ht="12.75">
      <c r="B431" s="90"/>
      <c r="C431" s="28">
        <v>4040</v>
      </c>
      <c r="D431" s="1" t="s">
        <v>553</v>
      </c>
      <c r="E431" s="78">
        <v>8500</v>
      </c>
      <c r="H431" s="78">
        <v>7458</v>
      </c>
      <c r="J431" s="23"/>
      <c r="K431" s="79">
        <f t="shared" si="6"/>
        <v>87.74117647058823</v>
      </c>
      <c r="L431" s="23"/>
    </row>
    <row r="432" spans="2:12" ht="12.75">
      <c r="B432" s="90"/>
      <c r="C432" s="28">
        <v>4110</v>
      </c>
      <c r="D432" s="1" t="s">
        <v>554</v>
      </c>
      <c r="E432" s="78">
        <v>19230</v>
      </c>
      <c r="H432" s="78">
        <v>9642</v>
      </c>
      <c r="J432" s="23"/>
      <c r="K432" s="79">
        <f t="shared" si="6"/>
        <v>50.14040561622465</v>
      </c>
      <c r="L432" s="23"/>
    </row>
    <row r="433" spans="2:12" ht="12.75">
      <c r="B433" s="90"/>
      <c r="C433" s="28">
        <v>4120</v>
      </c>
      <c r="D433" s="1" t="s">
        <v>555</v>
      </c>
      <c r="E433" s="78">
        <v>2640</v>
      </c>
      <c r="H433" s="78">
        <v>1321</v>
      </c>
      <c r="J433" s="23"/>
      <c r="K433" s="79">
        <f t="shared" si="6"/>
        <v>50.03787878787879</v>
      </c>
      <c r="L433" s="23"/>
    </row>
    <row r="434" spans="2:12" ht="12.75">
      <c r="B434" s="90"/>
      <c r="C434" s="28">
        <v>4210</v>
      </c>
      <c r="D434" s="1" t="s">
        <v>556</v>
      </c>
      <c r="E434" s="78">
        <v>6670</v>
      </c>
      <c r="H434" s="78">
        <v>1408</v>
      </c>
      <c r="J434" s="23"/>
      <c r="K434" s="79">
        <f t="shared" si="6"/>
        <v>21.10944527736132</v>
      </c>
      <c r="L434" s="23"/>
    </row>
    <row r="435" spans="2:12" ht="12.75">
      <c r="B435" s="90"/>
      <c r="C435" s="28">
        <v>4240</v>
      </c>
      <c r="D435" s="1" t="s">
        <v>557</v>
      </c>
      <c r="E435" s="78"/>
      <c r="H435" s="78"/>
      <c r="J435" s="23"/>
      <c r="K435" s="79"/>
      <c r="L435" s="23"/>
    </row>
    <row r="436" spans="2:12" ht="12.75">
      <c r="B436" s="90"/>
      <c r="C436" s="28">
        <v>4260</v>
      </c>
      <c r="D436" s="1" t="s">
        <v>558</v>
      </c>
      <c r="E436" s="78">
        <v>630</v>
      </c>
      <c r="H436" s="78"/>
      <c r="J436" s="23"/>
      <c r="K436" s="79">
        <f>H436/E436*100</f>
        <v>0</v>
      </c>
      <c r="L436" s="23"/>
    </row>
    <row r="437" spans="2:12" ht="12.75">
      <c r="B437" s="90"/>
      <c r="C437" s="28">
        <v>4270</v>
      </c>
      <c r="D437" s="1" t="s">
        <v>559</v>
      </c>
      <c r="E437" s="78"/>
      <c r="H437" s="78"/>
      <c r="J437" s="23"/>
      <c r="K437" s="79"/>
      <c r="L437" s="23"/>
    </row>
    <row r="438" spans="2:12" ht="12.75">
      <c r="B438" s="90"/>
      <c r="C438" s="28">
        <v>4300</v>
      </c>
      <c r="D438" s="1" t="s">
        <v>560</v>
      </c>
      <c r="E438" s="78">
        <v>6075</v>
      </c>
      <c r="H438" s="78">
        <v>2201</v>
      </c>
      <c r="J438" s="23"/>
      <c r="K438" s="79">
        <f>H438/E438*100</f>
        <v>36.230452674897116</v>
      </c>
      <c r="L438" s="23"/>
    </row>
    <row r="439" spans="2:12" ht="12.75">
      <c r="B439" s="90"/>
      <c r="C439" s="28">
        <v>4410</v>
      </c>
      <c r="D439" s="1" t="s">
        <v>561</v>
      </c>
      <c r="E439" s="78">
        <v>4370</v>
      </c>
      <c r="H439" s="78">
        <v>1098</v>
      </c>
      <c r="J439" s="23"/>
      <c r="K439" s="79">
        <f>H439/E439*100</f>
        <v>25.125858123569795</v>
      </c>
      <c r="L439" s="23"/>
    </row>
    <row r="440" spans="2:12" ht="12.75">
      <c r="B440" s="90"/>
      <c r="C440" s="28">
        <v>4430</v>
      </c>
      <c r="D440" s="1" t="s">
        <v>562</v>
      </c>
      <c r="E440" s="78"/>
      <c r="H440" s="78"/>
      <c r="J440" s="23"/>
      <c r="K440" s="79"/>
      <c r="L440" s="23"/>
    </row>
    <row r="441" spans="2:12" ht="12.75">
      <c r="B441" s="90"/>
      <c r="C441" s="28">
        <v>4440</v>
      </c>
      <c r="D441" s="29" t="s">
        <v>563</v>
      </c>
      <c r="E441" s="78">
        <v>3250</v>
      </c>
      <c r="H441" s="78">
        <v>3250</v>
      </c>
      <c r="J441" s="23"/>
      <c r="K441" s="23"/>
      <c r="L441" s="23"/>
    </row>
    <row r="442" spans="2:12" ht="12.75">
      <c r="B442" s="90"/>
      <c r="C442" s="29"/>
      <c r="E442" s="78"/>
      <c r="H442" s="78"/>
      <c r="J442" s="23"/>
      <c r="K442" s="23"/>
      <c r="L442" s="23"/>
    </row>
    <row r="443" spans="2:11" ht="12.75">
      <c r="B443" s="87" t="s">
        <v>564</v>
      </c>
      <c r="C443" s="95"/>
      <c r="D443" s="150" t="s">
        <v>565</v>
      </c>
      <c r="E443" s="96"/>
      <c r="F443" s="19">
        <f>SUM(E444:E445)</f>
        <v>2227</v>
      </c>
      <c r="G443" s="21"/>
      <c r="H443" s="96"/>
      <c r="I443" s="19">
        <f>H444</f>
        <v>1980</v>
      </c>
      <c r="J443" s="21"/>
      <c r="K443" s="151">
        <f>I443/F443*100</f>
        <v>88.90884598114054</v>
      </c>
    </row>
    <row r="444" spans="2:11" ht="12.75">
      <c r="B444" s="93"/>
      <c r="C444" s="85">
        <v>3110</v>
      </c>
      <c r="D444" s="83" t="s">
        <v>566</v>
      </c>
      <c r="E444" s="83">
        <v>1980</v>
      </c>
      <c r="F444" s="26"/>
      <c r="G444" s="27"/>
      <c r="H444" s="83">
        <v>1980</v>
      </c>
      <c r="I444" s="26"/>
      <c r="J444" s="27"/>
      <c r="K444" s="79">
        <f>H444/E444*100</f>
        <v>100</v>
      </c>
    </row>
    <row r="445" spans="2:12" ht="12.75">
      <c r="B445" s="90"/>
      <c r="C445" s="29">
        <v>4210</v>
      </c>
      <c r="D445" s="33" t="s">
        <v>567</v>
      </c>
      <c r="E445" s="78">
        <v>247</v>
      </c>
      <c r="H445" s="78"/>
      <c r="J445" s="23"/>
      <c r="K445" s="23"/>
      <c r="L445" s="23"/>
    </row>
    <row r="446" spans="2:12" ht="12.75">
      <c r="B446" s="90" t="s">
        <v>568</v>
      </c>
      <c r="C446" s="29"/>
      <c r="D446" s="77" t="s">
        <v>569</v>
      </c>
      <c r="E446" s="78"/>
      <c r="F446" s="1">
        <f>SUM(E448:E452)</f>
        <v>5672</v>
      </c>
      <c r="H446" s="78"/>
      <c r="I446" s="1">
        <f>SUM(H448:H452)</f>
        <v>1571</v>
      </c>
      <c r="J446" s="23"/>
      <c r="K446" s="23"/>
      <c r="L446" s="23"/>
    </row>
    <row r="447" spans="2:12" ht="12.75" hidden="1">
      <c r="B447" s="90"/>
      <c r="C447" s="29"/>
      <c r="D447" s="77"/>
      <c r="E447" s="78"/>
      <c r="H447" s="78"/>
      <c r="J447" s="23"/>
      <c r="K447" s="23"/>
      <c r="L447" s="23"/>
    </row>
    <row r="448" spans="2:12" ht="12.75">
      <c r="B448" s="90"/>
      <c r="C448" s="28">
        <v>4110</v>
      </c>
      <c r="D448" s="147" t="s">
        <v>570</v>
      </c>
      <c r="E448" s="78">
        <v>860</v>
      </c>
      <c r="H448" s="78">
        <v>176</v>
      </c>
      <c r="J448" s="23"/>
      <c r="K448" s="149">
        <f>H448/E448*100</f>
        <v>20.46511627906977</v>
      </c>
      <c r="L448" s="23"/>
    </row>
    <row r="449" spans="2:12" ht="12.75">
      <c r="B449" s="90"/>
      <c r="C449" s="28">
        <v>4120</v>
      </c>
      <c r="D449" s="1" t="s">
        <v>571</v>
      </c>
      <c r="E449" s="78">
        <v>12</v>
      </c>
      <c r="H449" s="78">
        <v>7</v>
      </c>
      <c r="J449" s="23"/>
      <c r="K449" s="79">
        <f>H449/E449*100</f>
        <v>58.333333333333336</v>
      </c>
      <c r="L449" s="23"/>
    </row>
    <row r="450" spans="2:12" ht="12.75">
      <c r="B450" s="90"/>
      <c r="C450" s="28">
        <v>4210</v>
      </c>
      <c r="D450" s="1" t="s">
        <v>572</v>
      </c>
      <c r="E450" s="78"/>
      <c r="H450" s="78"/>
      <c r="J450" s="23"/>
      <c r="K450" s="23"/>
      <c r="L450" s="23"/>
    </row>
    <row r="451" spans="2:12" ht="12.75">
      <c r="B451" s="90"/>
      <c r="C451" s="28">
        <v>4270</v>
      </c>
      <c r="D451" s="1" t="s">
        <v>573</v>
      </c>
      <c r="E451" s="78"/>
      <c r="H451" s="78"/>
      <c r="J451" s="23"/>
      <c r="K451" s="23"/>
      <c r="L451" s="23"/>
    </row>
    <row r="452" spans="2:12" ht="12.75">
      <c r="B452" s="90"/>
      <c r="C452" s="28">
        <v>4300</v>
      </c>
      <c r="D452" s="1" t="s">
        <v>574</v>
      </c>
      <c r="E452" s="78">
        <v>4800</v>
      </c>
      <c r="H452" s="78">
        <v>1388</v>
      </c>
      <c r="J452" s="23"/>
      <c r="K452" s="79">
        <f>H452/E452*100</f>
        <v>28.916666666666668</v>
      </c>
      <c r="L452" s="23"/>
    </row>
    <row r="453" spans="2:12" ht="12.75">
      <c r="B453" s="90"/>
      <c r="C453" s="28">
        <v>4410</v>
      </c>
      <c r="D453" s="1" t="s">
        <v>575</v>
      </c>
      <c r="E453" s="78"/>
      <c r="H453" s="78"/>
      <c r="J453" s="23"/>
      <c r="K453" s="23"/>
      <c r="L453" s="23"/>
    </row>
    <row r="454" spans="2:12" ht="12.75">
      <c r="B454" s="93"/>
      <c r="C454" s="85"/>
      <c r="D454" s="26"/>
      <c r="E454" s="83"/>
      <c r="F454" s="26"/>
      <c r="G454" s="26"/>
      <c r="H454" s="83"/>
      <c r="I454" s="26"/>
      <c r="J454" s="27"/>
      <c r="K454" s="27"/>
      <c r="L454" s="27"/>
    </row>
    <row r="455" spans="2:12" ht="12.75">
      <c r="B455" s="87"/>
      <c r="C455" s="95"/>
      <c r="D455" s="19"/>
      <c r="E455" s="96"/>
      <c r="F455" s="19"/>
      <c r="G455" s="19"/>
      <c r="H455" s="96"/>
      <c r="I455" s="19"/>
      <c r="J455" s="21"/>
      <c r="K455" s="21"/>
      <c r="L455" s="21"/>
    </row>
    <row r="456" spans="2:12" ht="12.75">
      <c r="B456" s="90"/>
      <c r="C456" s="29"/>
      <c r="E456" s="78"/>
      <c r="H456" s="78"/>
      <c r="J456" s="23"/>
      <c r="K456" s="23"/>
      <c r="L456" s="23"/>
    </row>
    <row r="457" spans="2:12" ht="12.75">
      <c r="B457" s="90" t="s">
        <v>576</v>
      </c>
      <c r="C457" s="29"/>
      <c r="D457" s="77" t="s">
        <v>577</v>
      </c>
      <c r="E457" s="78"/>
      <c r="F457" s="1">
        <f>SUM(E458:E460)</f>
        <v>8200</v>
      </c>
      <c r="H457" s="78"/>
      <c r="I457" s="1">
        <f>SUM(H458:H460)</f>
        <v>6824</v>
      </c>
      <c r="J457" s="23"/>
      <c r="K457" s="79">
        <f>I457/F457*100</f>
        <v>83.21951219512195</v>
      </c>
      <c r="L457" s="23"/>
    </row>
    <row r="458" spans="2:12" ht="12.75">
      <c r="B458" s="90"/>
      <c r="C458" s="28">
        <v>3110</v>
      </c>
      <c r="D458" s="147" t="s">
        <v>578</v>
      </c>
      <c r="E458" s="78">
        <v>8200</v>
      </c>
      <c r="H458" s="78">
        <v>6824</v>
      </c>
      <c r="J458" s="23"/>
      <c r="K458" s="79">
        <f>H458/E458*100</f>
        <v>83.21951219512195</v>
      </c>
      <c r="L458" s="23"/>
    </row>
    <row r="459" spans="2:12" ht="12.75">
      <c r="B459" s="90"/>
      <c r="C459" s="28">
        <v>4210</v>
      </c>
      <c r="D459" s="147" t="s">
        <v>579</v>
      </c>
      <c r="E459" s="78">
        <v>0</v>
      </c>
      <c r="H459" s="78"/>
      <c r="J459" s="23"/>
      <c r="K459" s="23"/>
      <c r="L459" s="23"/>
    </row>
    <row r="460" spans="2:12" ht="12.75">
      <c r="B460" s="90"/>
      <c r="C460" s="28">
        <v>4220</v>
      </c>
      <c r="D460" s="1" t="s">
        <v>580</v>
      </c>
      <c r="E460" s="78"/>
      <c r="H460" s="78"/>
      <c r="J460" s="23"/>
      <c r="K460" s="23"/>
      <c r="L460" s="23"/>
    </row>
    <row r="461" spans="2:12" ht="12.75">
      <c r="B461" s="93"/>
      <c r="C461" s="85"/>
      <c r="D461" s="26"/>
      <c r="E461" s="83"/>
      <c r="F461" s="26"/>
      <c r="G461" s="26"/>
      <c r="H461" s="83"/>
      <c r="I461" s="26"/>
      <c r="J461" s="27"/>
      <c r="K461" s="27"/>
      <c r="L461" s="27"/>
    </row>
    <row r="467" spans="2:12" ht="12.75">
      <c r="B467" s="43" t="s">
        <v>581</v>
      </c>
      <c r="C467" s="44"/>
      <c r="D467" s="45" t="s">
        <v>582</v>
      </c>
      <c r="E467" s="46" t="s">
        <v>583</v>
      </c>
      <c r="F467" s="47" t="s">
        <v>584</v>
      </c>
      <c r="G467" s="47"/>
      <c r="H467" s="48" t="s">
        <v>585</v>
      </c>
      <c r="I467" s="7"/>
      <c r="J467" s="8"/>
      <c r="K467" s="8"/>
      <c r="L467" s="9" t="s">
        <v>586</v>
      </c>
    </row>
    <row r="468" spans="2:12" ht="12.75">
      <c r="B468" s="49" t="s">
        <v>587</v>
      </c>
      <c r="C468" s="50" t="s">
        <v>588</v>
      </c>
      <c r="D468" s="51"/>
      <c r="E468" s="52" t="s">
        <v>589</v>
      </c>
      <c r="F468" s="53"/>
      <c r="G468" s="54"/>
      <c r="H468" s="55" t="s">
        <v>590</v>
      </c>
      <c r="I468" s="10"/>
      <c r="J468" s="11"/>
      <c r="K468" s="11"/>
      <c r="L468" s="12"/>
    </row>
    <row r="469" spans="2:12" ht="12.75">
      <c r="B469" s="57"/>
      <c r="C469" s="13"/>
      <c r="D469" s="58" t="s">
        <v>591</v>
      </c>
      <c r="E469" s="59"/>
      <c r="F469" s="13"/>
      <c r="G469" s="13"/>
      <c r="H469" s="59"/>
      <c r="I469" s="13"/>
      <c r="J469" s="14"/>
      <c r="K469" s="14"/>
      <c r="L469" s="14"/>
    </row>
    <row r="470" spans="2:12" ht="12.75">
      <c r="B470" s="61"/>
      <c r="C470" s="35"/>
      <c r="D470" s="15" t="s">
        <v>592</v>
      </c>
      <c r="E470" s="100"/>
      <c r="F470" s="35"/>
      <c r="G470" s="15">
        <f>SUM(F472:F506)</f>
        <v>649590</v>
      </c>
      <c r="H470" s="63"/>
      <c r="I470" s="15"/>
      <c r="J470" s="15">
        <f>SUM(I472:I506)</f>
        <v>352321</v>
      </c>
      <c r="K470" s="145">
        <f>J470/G470*100</f>
        <v>54.23744207884974</v>
      </c>
      <c r="L470" s="18"/>
    </row>
    <row r="471" spans="2:12" ht="12.75">
      <c r="B471" s="87"/>
      <c r="C471" s="95"/>
      <c r="D471" s="19"/>
      <c r="E471" s="96"/>
      <c r="F471" s="19"/>
      <c r="G471" s="19"/>
      <c r="H471" s="96"/>
      <c r="I471" s="19"/>
      <c r="J471" s="21"/>
      <c r="K471" s="21"/>
      <c r="L471" s="21"/>
    </row>
    <row r="472" spans="2:12" ht="12.75">
      <c r="B472" s="90" t="s">
        <v>593</v>
      </c>
      <c r="C472" s="124"/>
      <c r="D472" s="77" t="s">
        <v>594</v>
      </c>
      <c r="E472" s="78"/>
      <c r="F472" s="1">
        <f>SUM(E473:E486)</f>
        <v>252300</v>
      </c>
      <c r="H472" s="78"/>
      <c r="I472" s="1">
        <f>SUM(H473:H486)</f>
        <v>106217</v>
      </c>
      <c r="J472" s="23"/>
      <c r="K472" s="149">
        <f>I472/F472*100</f>
        <v>42.09948474038843</v>
      </c>
      <c r="L472" s="23"/>
    </row>
    <row r="473" spans="2:12" ht="12.75">
      <c r="B473" s="90"/>
      <c r="C473" s="28">
        <v>3020</v>
      </c>
      <c r="D473" s="1" t="s">
        <v>595</v>
      </c>
      <c r="E473" s="78">
        <v>17200</v>
      </c>
      <c r="H473" s="78">
        <v>10384</v>
      </c>
      <c r="J473" s="23"/>
      <c r="K473" s="149">
        <f>H473/E473*100</f>
        <v>60.372093023255815</v>
      </c>
      <c r="L473" s="23" t="s">
        <v>596</v>
      </c>
    </row>
    <row r="474" spans="2:12" ht="12.75">
      <c r="B474" s="90"/>
      <c r="C474" s="28">
        <v>3030</v>
      </c>
      <c r="D474" s="1" t="s">
        <v>597</v>
      </c>
      <c r="E474" s="78"/>
      <c r="H474" s="78"/>
      <c r="J474" s="23"/>
      <c r="K474" s="23"/>
      <c r="L474" s="23" t="s">
        <v>598</v>
      </c>
    </row>
    <row r="475" spans="2:12" ht="12.75">
      <c r="B475" s="90"/>
      <c r="C475" s="28">
        <v>3110</v>
      </c>
      <c r="D475" s="1" t="s">
        <v>599</v>
      </c>
      <c r="E475" s="78"/>
      <c r="H475" s="78"/>
      <c r="J475" s="23"/>
      <c r="K475" s="23"/>
      <c r="L475" s="23"/>
    </row>
    <row r="476" spans="2:12" ht="12.75">
      <c r="B476" s="90"/>
      <c r="C476" s="28">
        <v>4010</v>
      </c>
      <c r="D476" s="1" t="s">
        <v>600</v>
      </c>
      <c r="E476" s="78">
        <v>158600</v>
      </c>
      <c r="H476" s="78">
        <v>60266</v>
      </c>
      <c r="J476" s="23"/>
      <c r="K476" s="149">
        <f>H476/E476*100</f>
        <v>37.99873896595208</v>
      </c>
      <c r="L476" s="23"/>
    </row>
    <row r="477" spans="2:12" ht="12.75">
      <c r="B477" s="90"/>
      <c r="C477" s="28">
        <v>4040</v>
      </c>
      <c r="D477" s="1" t="s">
        <v>601</v>
      </c>
      <c r="E477" s="78">
        <v>20400</v>
      </c>
      <c r="H477" s="78">
        <v>18168</v>
      </c>
      <c r="J477" s="23"/>
      <c r="K477" s="79">
        <f>H477/E477*100</f>
        <v>89.05882352941177</v>
      </c>
      <c r="L477" s="23"/>
    </row>
    <row r="478" spans="2:12" ht="12.75">
      <c r="B478" s="90"/>
      <c r="C478" s="28">
        <v>4110</v>
      </c>
      <c r="D478" s="1" t="s">
        <v>602</v>
      </c>
      <c r="E478" s="78">
        <v>35550</v>
      </c>
      <c r="H478" s="78">
        <v>15607</v>
      </c>
      <c r="J478" s="23"/>
      <c r="K478" s="79">
        <f>H478/E478*100</f>
        <v>43.901547116736985</v>
      </c>
      <c r="L478" s="23"/>
    </row>
    <row r="479" spans="2:12" ht="12.75">
      <c r="B479" s="90"/>
      <c r="C479" s="28">
        <v>4120</v>
      </c>
      <c r="D479" s="1" t="s">
        <v>603</v>
      </c>
      <c r="E479" s="78">
        <v>4800</v>
      </c>
      <c r="H479" s="78">
        <v>1765</v>
      </c>
      <c r="J479" s="23"/>
      <c r="K479" s="79">
        <f>H479/E479*100</f>
        <v>36.770833333333336</v>
      </c>
      <c r="L479" s="23"/>
    </row>
    <row r="480" spans="2:12" ht="12.75">
      <c r="B480" s="90"/>
      <c r="C480" s="28">
        <v>4210</v>
      </c>
      <c r="D480" s="1" t="s">
        <v>604</v>
      </c>
      <c r="E480" s="78"/>
      <c r="H480" s="78"/>
      <c r="J480" s="23"/>
      <c r="K480" s="79"/>
      <c r="L480" s="23"/>
    </row>
    <row r="481" spans="2:12" ht="12.75">
      <c r="B481" s="90"/>
      <c r="C481" s="28">
        <v>4240</v>
      </c>
      <c r="D481" s="1" t="s">
        <v>605</v>
      </c>
      <c r="E481" s="78"/>
      <c r="H481" s="78"/>
      <c r="J481" s="23"/>
      <c r="K481" s="23"/>
      <c r="L481" s="23"/>
    </row>
    <row r="482" spans="2:12" ht="12.75">
      <c r="B482" s="90"/>
      <c r="C482" s="28">
        <v>4260</v>
      </c>
      <c r="D482" s="1" t="s">
        <v>606</v>
      </c>
      <c r="E482" s="78"/>
      <c r="H482" s="78"/>
      <c r="J482" s="23"/>
      <c r="K482" s="23"/>
      <c r="L482" s="23"/>
    </row>
    <row r="483" spans="2:12" ht="12.75">
      <c r="B483" s="90"/>
      <c r="C483" s="28">
        <v>4270</v>
      </c>
      <c r="D483" s="1" t="s">
        <v>607</v>
      </c>
      <c r="E483" s="78"/>
      <c r="H483" s="78"/>
      <c r="J483" s="23"/>
      <c r="K483" s="23"/>
      <c r="L483" s="23"/>
    </row>
    <row r="484" spans="2:12" ht="12.75">
      <c r="B484" s="90"/>
      <c r="C484" s="28">
        <v>4300</v>
      </c>
      <c r="D484" s="1" t="s">
        <v>608</v>
      </c>
      <c r="E484" s="78"/>
      <c r="H484" s="78"/>
      <c r="J484" s="23"/>
      <c r="K484" s="23"/>
      <c r="L484" s="23"/>
    </row>
    <row r="485" spans="2:12" ht="12.75">
      <c r="B485" s="90"/>
      <c r="C485" s="28">
        <v>4410</v>
      </c>
      <c r="D485" s="1" t="s">
        <v>609</v>
      </c>
      <c r="E485" s="78">
        <v>300</v>
      </c>
      <c r="H485" s="78">
        <v>27</v>
      </c>
      <c r="J485" s="23"/>
      <c r="K485" s="23"/>
      <c r="L485" s="23"/>
    </row>
    <row r="486" spans="2:12" ht="12.75">
      <c r="B486" s="90"/>
      <c r="C486" s="28">
        <v>4440</v>
      </c>
      <c r="D486" s="29" t="s">
        <v>610</v>
      </c>
      <c r="E486" s="78">
        <v>15450</v>
      </c>
      <c r="H486" s="78"/>
      <c r="J486" s="23"/>
      <c r="K486" s="23"/>
      <c r="L486" s="23"/>
    </row>
    <row r="487" spans="2:12" ht="12.75">
      <c r="B487" s="93"/>
      <c r="C487" s="85"/>
      <c r="D487" s="26"/>
      <c r="E487" s="83"/>
      <c r="F487" s="26"/>
      <c r="G487" s="26"/>
      <c r="H487" s="83"/>
      <c r="I487" s="26"/>
      <c r="J487" s="27"/>
      <c r="K487" s="27"/>
      <c r="L487" s="27"/>
    </row>
    <row r="488" spans="2:12" ht="12.75">
      <c r="B488" s="87"/>
      <c r="C488" s="95"/>
      <c r="D488" s="19"/>
      <c r="E488" s="96"/>
      <c r="F488" s="19"/>
      <c r="G488" s="19"/>
      <c r="H488" s="96"/>
      <c r="I488" s="19"/>
      <c r="J488" s="21"/>
      <c r="K488" s="21"/>
      <c r="L488" s="21"/>
    </row>
    <row r="489" spans="2:12" ht="12.75">
      <c r="B489" s="90" t="s">
        <v>611</v>
      </c>
      <c r="C489" s="29"/>
      <c r="D489" s="77" t="s">
        <v>612</v>
      </c>
      <c r="E489" s="78"/>
      <c r="F489" s="1">
        <f>SUM(E490:E503)</f>
        <v>255020</v>
      </c>
      <c r="H489" s="78"/>
      <c r="I489" s="1">
        <f>SUM(H490:H503)</f>
        <v>192156</v>
      </c>
      <c r="J489" s="23"/>
      <c r="K489" s="149">
        <f>I489/F489*100</f>
        <v>75.34938436201082</v>
      </c>
      <c r="L489" s="23"/>
    </row>
    <row r="490" spans="2:12" ht="12.75">
      <c r="B490" s="90"/>
      <c r="C490" s="28">
        <v>3020</v>
      </c>
      <c r="D490" s="1" t="s">
        <v>613</v>
      </c>
      <c r="E490" s="78">
        <v>7900</v>
      </c>
      <c r="H490" s="78">
        <v>7551</v>
      </c>
      <c r="J490" s="23"/>
      <c r="K490" s="79">
        <f>H490/E490*100</f>
        <v>95.58227848101266</v>
      </c>
      <c r="L490" s="23"/>
    </row>
    <row r="491" spans="2:12" ht="12.75">
      <c r="B491" s="90"/>
      <c r="C491" s="28">
        <v>3030</v>
      </c>
      <c r="D491" s="1" t="s">
        <v>614</v>
      </c>
      <c r="E491" s="78">
        <v>0</v>
      </c>
      <c r="H491" s="78"/>
      <c r="J491" s="23"/>
      <c r="K491" s="79"/>
      <c r="L491" s="23"/>
    </row>
    <row r="492" spans="2:12" ht="12.75">
      <c r="B492" s="90"/>
      <c r="C492" s="28">
        <v>3110</v>
      </c>
      <c r="D492" s="1" t="s">
        <v>615</v>
      </c>
      <c r="E492" s="78"/>
      <c r="H492" s="78"/>
      <c r="J492" s="23"/>
      <c r="K492" s="79"/>
      <c r="L492" s="23"/>
    </row>
    <row r="493" spans="2:12" ht="12.75">
      <c r="B493" s="90"/>
      <c r="C493" s="28">
        <v>4010</v>
      </c>
      <c r="D493" s="1" t="s">
        <v>616</v>
      </c>
      <c r="E493" s="78">
        <v>141200</v>
      </c>
      <c r="H493" s="78">
        <v>100181</v>
      </c>
      <c r="J493" s="23"/>
      <c r="K493" s="79">
        <f>H493/E493*100</f>
        <v>70.94971671388102</v>
      </c>
      <c r="L493" s="23"/>
    </row>
    <row r="494" spans="2:12" ht="12.75">
      <c r="B494" s="90"/>
      <c r="C494" s="28">
        <v>4040</v>
      </c>
      <c r="D494" s="1" t="s">
        <v>617</v>
      </c>
      <c r="E494" s="78">
        <v>39400</v>
      </c>
      <c r="H494" s="78">
        <v>36485</v>
      </c>
      <c r="J494" s="23"/>
      <c r="K494" s="79">
        <f>H494/E494*100</f>
        <v>92.6015228426396</v>
      </c>
      <c r="L494" s="23"/>
    </row>
    <row r="495" spans="2:12" ht="12.75">
      <c r="B495" s="90"/>
      <c r="C495" s="28">
        <v>4110</v>
      </c>
      <c r="D495" s="1" t="s">
        <v>618</v>
      </c>
      <c r="E495" s="78">
        <v>33700</v>
      </c>
      <c r="H495" s="78">
        <v>26170</v>
      </c>
      <c r="J495" s="23"/>
      <c r="K495" s="79">
        <f>H495/E495*100</f>
        <v>77.65578635014838</v>
      </c>
      <c r="L495" s="23"/>
    </row>
    <row r="496" spans="2:12" ht="12.75">
      <c r="B496" s="90"/>
      <c r="C496" s="28">
        <v>4120</v>
      </c>
      <c r="D496" s="1" t="s">
        <v>619</v>
      </c>
      <c r="E496" s="78">
        <v>4700</v>
      </c>
      <c r="H496" s="78">
        <v>3016</v>
      </c>
      <c r="J496" s="23"/>
      <c r="K496" s="79">
        <f>H496/E496*100</f>
        <v>64.17021276595744</v>
      </c>
      <c r="L496" s="23"/>
    </row>
    <row r="497" spans="2:12" ht="12.75">
      <c r="B497" s="90"/>
      <c r="C497" s="28">
        <v>4210</v>
      </c>
      <c r="D497" s="1" t="s">
        <v>620</v>
      </c>
      <c r="E497" s="78">
        <v>8700</v>
      </c>
      <c r="H497" s="78">
        <v>4809</v>
      </c>
      <c r="J497" s="23"/>
      <c r="K497" s="79">
        <f>H497/E497*100</f>
        <v>55.27586206896552</v>
      </c>
      <c r="L497" s="23"/>
    </row>
    <row r="498" spans="2:12" ht="12.75">
      <c r="B498" s="90"/>
      <c r="C498" s="28">
        <v>4240</v>
      </c>
      <c r="D498" s="1" t="s">
        <v>621</v>
      </c>
      <c r="E498" s="78">
        <v>0</v>
      </c>
      <c r="H498" s="78"/>
      <c r="J498" s="23"/>
      <c r="K498" s="79"/>
      <c r="L498" s="23"/>
    </row>
    <row r="499" spans="2:12" ht="12.75">
      <c r="B499" s="90"/>
      <c r="C499" s="28">
        <v>4260</v>
      </c>
      <c r="D499" s="1" t="s">
        <v>622</v>
      </c>
      <c r="E499" s="78">
        <v>5000</v>
      </c>
      <c r="H499" s="78">
        <v>2803</v>
      </c>
      <c r="J499" s="23"/>
      <c r="K499" s="79">
        <f>H499/E499*100</f>
        <v>56.06</v>
      </c>
      <c r="L499" s="23"/>
    </row>
    <row r="500" spans="2:12" ht="12.75">
      <c r="B500" s="90"/>
      <c r="C500" s="28">
        <v>4270</v>
      </c>
      <c r="D500" s="1" t="s">
        <v>623</v>
      </c>
      <c r="E500" s="78">
        <v>0</v>
      </c>
      <c r="H500" s="78"/>
      <c r="J500" s="23"/>
      <c r="K500" s="79"/>
      <c r="L500" s="23"/>
    </row>
    <row r="501" spans="2:12" ht="12.75">
      <c r="B501" s="90"/>
      <c r="C501" s="28">
        <v>4300</v>
      </c>
      <c r="D501" s="1" t="s">
        <v>624</v>
      </c>
      <c r="E501" s="78">
        <v>6000</v>
      </c>
      <c r="H501" s="78">
        <v>3608</v>
      </c>
      <c r="J501" s="23"/>
      <c r="K501" s="79">
        <f>H501/E501*100</f>
        <v>60.13333333333334</v>
      </c>
      <c r="L501" s="23"/>
    </row>
    <row r="502" spans="2:12" ht="12.75">
      <c r="B502" s="90"/>
      <c r="C502" s="28">
        <v>4410</v>
      </c>
      <c r="D502" s="1" t="s">
        <v>625</v>
      </c>
      <c r="E502" s="78">
        <v>400</v>
      </c>
      <c r="H502" s="78">
        <v>373</v>
      </c>
      <c r="J502" s="23"/>
      <c r="K502" s="79">
        <f>H502/E502*100</f>
        <v>93.25</v>
      </c>
      <c r="L502" s="23"/>
    </row>
    <row r="503" spans="2:12" ht="12.75">
      <c r="B503" s="90"/>
      <c r="C503" s="28">
        <v>4440</v>
      </c>
      <c r="D503" s="29" t="s">
        <v>626</v>
      </c>
      <c r="E503" s="78">
        <v>8020</v>
      </c>
      <c r="H503" s="78">
        <v>7160</v>
      </c>
      <c r="J503" s="23"/>
      <c r="K503" s="79">
        <f>H503/E503*100</f>
        <v>89.27680798004988</v>
      </c>
      <c r="L503" s="23"/>
    </row>
    <row r="504" spans="2:12" ht="12.75">
      <c r="B504" s="93"/>
      <c r="C504" s="85"/>
      <c r="E504" s="83"/>
      <c r="F504" s="26"/>
      <c r="G504" s="26"/>
      <c r="H504" s="83"/>
      <c r="I504" s="26"/>
      <c r="J504" s="27"/>
      <c r="K504" s="79"/>
      <c r="L504" s="27"/>
    </row>
    <row r="505" spans="2:12" ht="12.75">
      <c r="B505" s="87"/>
      <c r="C505" s="95"/>
      <c r="D505" s="95"/>
      <c r="E505" s="19"/>
      <c r="F505" s="19"/>
      <c r="G505" s="19"/>
      <c r="H505" s="96"/>
      <c r="I505" s="19"/>
      <c r="J505" s="21"/>
      <c r="K505" s="79"/>
      <c r="L505" s="21"/>
    </row>
    <row r="506" spans="2:12" ht="12.75">
      <c r="B506" s="90" t="s">
        <v>627</v>
      </c>
      <c r="C506" s="29"/>
      <c r="D506" s="101" t="s">
        <v>628</v>
      </c>
      <c r="F506" s="1">
        <f>SUM(E507:E518)</f>
        <v>142270</v>
      </c>
      <c r="H506" s="78"/>
      <c r="I506" s="1">
        <f>SUM(H507:H518)</f>
        <v>53948</v>
      </c>
      <c r="J506" s="23"/>
      <c r="K506" s="79">
        <f>I506/F506*100</f>
        <v>37.919448935123356</v>
      </c>
      <c r="L506" s="23"/>
    </row>
    <row r="507" spans="2:12" ht="12.75">
      <c r="B507" s="90"/>
      <c r="C507" s="28">
        <v>3110</v>
      </c>
      <c r="D507" s="29" t="s">
        <v>629</v>
      </c>
      <c r="H507" s="78"/>
      <c r="J507" s="23"/>
      <c r="K507" s="79"/>
      <c r="L507" s="23"/>
    </row>
    <row r="508" spans="2:12" ht="12.75">
      <c r="B508" s="90"/>
      <c r="C508" s="28">
        <v>4010</v>
      </c>
      <c r="D508" s="29" t="s">
        <v>630</v>
      </c>
      <c r="E508" s="1">
        <v>109700</v>
      </c>
      <c r="H508" s="78">
        <v>44643</v>
      </c>
      <c r="J508" s="23"/>
      <c r="K508" s="79">
        <f>H508/E508*100</f>
        <v>40.695533272561526</v>
      </c>
      <c r="L508" s="23"/>
    </row>
    <row r="509" spans="2:12" ht="12.75">
      <c r="B509" s="90"/>
      <c r="C509" s="28">
        <v>4040</v>
      </c>
      <c r="D509" s="29" t="s">
        <v>631</v>
      </c>
      <c r="H509" s="78"/>
      <c r="J509" s="23"/>
      <c r="K509" s="79"/>
      <c r="L509" s="23"/>
    </row>
    <row r="510" spans="2:12" ht="12.75">
      <c r="B510" s="90"/>
      <c r="C510" s="28">
        <v>4110</v>
      </c>
      <c r="D510" s="29" t="s">
        <v>632</v>
      </c>
      <c r="E510" s="1">
        <v>19650</v>
      </c>
      <c r="H510" s="78">
        <v>7657</v>
      </c>
      <c r="J510" s="23"/>
      <c r="K510" s="79">
        <f>H510/E510*100</f>
        <v>38.966921119592875</v>
      </c>
      <c r="L510" s="23"/>
    </row>
    <row r="511" spans="2:12" ht="12.75">
      <c r="B511" s="90"/>
      <c r="C511" s="28">
        <v>4120</v>
      </c>
      <c r="D511" s="29" t="s">
        <v>633</v>
      </c>
      <c r="E511" s="1">
        <v>2720</v>
      </c>
      <c r="H511" s="78">
        <v>1049</v>
      </c>
      <c r="J511" s="23"/>
      <c r="K511" s="79">
        <f>H511/E511*100</f>
        <v>38.56617647058824</v>
      </c>
      <c r="L511" s="23"/>
    </row>
    <row r="512" spans="2:12" ht="12.75">
      <c r="B512" s="90"/>
      <c r="C512" s="28">
        <v>4210</v>
      </c>
      <c r="D512" s="29" t="s">
        <v>634</v>
      </c>
      <c r="E512" s="1">
        <v>5000</v>
      </c>
      <c r="H512" s="78">
        <v>599</v>
      </c>
      <c r="J512" s="23"/>
      <c r="K512" s="79">
        <f>H512/E512*100</f>
        <v>11.98</v>
      </c>
      <c r="L512" s="23"/>
    </row>
    <row r="513" spans="2:12" ht="12.75">
      <c r="B513" s="90"/>
      <c r="C513" s="28">
        <v>4240</v>
      </c>
      <c r="D513" s="29" t="s">
        <v>635</v>
      </c>
      <c r="H513" s="78"/>
      <c r="J513" s="23"/>
      <c r="K513" s="79"/>
      <c r="L513" s="23"/>
    </row>
    <row r="514" spans="2:12" ht="12.75">
      <c r="B514" s="90"/>
      <c r="C514" s="28">
        <v>4260</v>
      </c>
      <c r="D514" s="29" t="s">
        <v>636</v>
      </c>
      <c r="H514" s="78"/>
      <c r="J514" s="23"/>
      <c r="K514" s="79"/>
      <c r="L514" s="23"/>
    </row>
    <row r="515" spans="2:12" ht="12.75">
      <c r="B515" s="90"/>
      <c r="C515" s="28">
        <v>4270</v>
      </c>
      <c r="D515" s="29" t="s">
        <v>637</v>
      </c>
      <c r="H515" s="78"/>
      <c r="J515" s="23"/>
      <c r="K515" s="79"/>
      <c r="L515" s="23"/>
    </row>
    <row r="516" spans="2:12" ht="12.75">
      <c r="B516" s="90"/>
      <c r="C516" s="28">
        <v>4300</v>
      </c>
      <c r="D516" s="29" t="s">
        <v>638</v>
      </c>
      <c r="H516" s="78"/>
      <c r="J516" s="23"/>
      <c r="K516" s="79"/>
      <c r="L516" s="23"/>
    </row>
    <row r="517" spans="2:12" ht="12.75">
      <c r="B517" s="90"/>
      <c r="C517" s="28">
        <v>4410</v>
      </c>
      <c r="D517" s="29" t="s">
        <v>639</v>
      </c>
      <c r="H517" s="78"/>
      <c r="J517" s="23"/>
      <c r="K517" s="79"/>
      <c r="L517" s="23"/>
    </row>
    <row r="518" spans="2:12" ht="12.75">
      <c r="B518" s="90"/>
      <c r="C518" s="28">
        <v>4440</v>
      </c>
      <c r="D518" s="29" t="s">
        <v>640</v>
      </c>
      <c r="E518" s="1">
        <v>5200</v>
      </c>
      <c r="H518" s="78"/>
      <c r="J518" s="23"/>
      <c r="K518" s="79">
        <f>H518/E518*100</f>
        <v>0</v>
      </c>
      <c r="L518" s="23"/>
    </row>
    <row r="519" spans="2:12" ht="12.75">
      <c r="B519" s="93"/>
      <c r="C519" s="85"/>
      <c r="D519" s="85"/>
      <c r="E519" s="26"/>
      <c r="F519" s="26"/>
      <c r="G519" s="26"/>
      <c r="H519" s="83"/>
      <c r="I519" s="26"/>
      <c r="J519" s="27"/>
      <c r="K519" s="79"/>
      <c r="L519" s="27"/>
    </row>
    <row r="520" ht="12.75">
      <c r="K520" s="79"/>
    </row>
    <row r="521" ht="12.75">
      <c r="K521" s="79"/>
    </row>
    <row r="522" ht="12.75">
      <c r="K522" s="79"/>
    </row>
    <row r="523" ht="12.75">
      <c r="K523" s="79"/>
    </row>
    <row r="524" ht="12.75">
      <c r="K524" s="79"/>
    </row>
    <row r="525" ht="12.75">
      <c r="K525" s="79"/>
    </row>
    <row r="526" ht="12.75">
      <c r="K526" s="79"/>
    </row>
    <row r="527" ht="12.75">
      <c r="K527" s="79"/>
    </row>
    <row r="528" ht="12" customHeight="1">
      <c r="K528" s="79"/>
    </row>
    <row r="529" ht="12.75" customHeight="1" hidden="1">
      <c r="K529" s="79"/>
    </row>
    <row r="530" ht="12.75">
      <c r="K530" s="79"/>
    </row>
    <row r="531" spans="2:12" ht="12.75">
      <c r="B531" s="43" t="s">
        <v>641</v>
      </c>
      <c r="C531" s="44"/>
      <c r="D531" s="45" t="s">
        <v>642</v>
      </c>
      <c r="E531" s="46" t="s">
        <v>643</v>
      </c>
      <c r="F531" s="47" t="s">
        <v>644</v>
      </c>
      <c r="G531" s="47"/>
      <c r="H531" s="48" t="s">
        <v>645</v>
      </c>
      <c r="I531" s="7"/>
      <c r="J531" s="8"/>
      <c r="K531" s="79"/>
      <c r="L531" s="9" t="s">
        <v>646</v>
      </c>
    </row>
    <row r="532" spans="2:12" ht="12.75">
      <c r="B532" s="49" t="s">
        <v>647</v>
      </c>
      <c r="C532" s="50" t="s">
        <v>648</v>
      </c>
      <c r="D532" s="51"/>
      <c r="E532" s="52" t="s">
        <v>649</v>
      </c>
      <c r="F532" s="53"/>
      <c r="G532" s="54"/>
      <c r="H532" s="55" t="s">
        <v>650</v>
      </c>
      <c r="I532" s="10"/>
      <c r="J532" s="11"/>
      <c r="K532" s="79"/>
      <c r="L532" s="12"/>
    </row>
    <row r="533" spans="2:12" ht="12.75">
      <c r="B533" s="57"/>
      <c r="C533" s="13"/>
      <c r="D533" s="58" t="s">
        <v>651</v>
      </c>
      <c r="E533" s="59"/>
      <c r="F533" s="13"/>
      <c r="G533" s="13"/>
      <c r="H533" s="59"/>
      <c r="I533" s="13"/>
      <c r="J533" s="14"/>
      <c r="K533" s="79"/>
      <c r="L533" s="14"/>
    </row>
    <row r="534" spans="2:12" ht="12.75">
      <c r="B534" s="61"/>
      <c r="C534" s="35"/>
      <c r="D534" s="15" t="s">
        <v>652</v>
      </c>
      <c r="E534" s="100"/>
      <c r="F534" s="35"/>
      <c r="G534" s="15">
        <f>SUM(F536:F541)</f>
        <v>234000</v>
      </c>
      <c r="H534" s="63"/>
      <c r="I534" s="15"/>
      <c r="J534" s="16">
        <f>SUM(I536:I541)</f>
        <v>118686</v>
      </c>
      <c r="K534" s="79"/>
      <c r="L534" s="18"/>
    </row>
    <row r="535" spans="2:12" ht="12.75">
      <c r="B535" s="87"/>
      <c r="C535" s="95"/>
      <c r="D535" s="19"/>
      <c r="E535" s="96"/>
      <c r="F535" s="19"/>
      <c r="G535" s="19"/>
      <c r="H535" s="96"/>
      <c r="I535" s="19"/>
      <c r="J535" s="21"/>
      <c r="K535" s="79"/>
      <c r="L535" s="21"/>
    </row>
    <row r="536" spans="2:12" ht="12.75">
      <c r="B536" s="90" t="s">
        <v>653</v>
      </c>
      <c r="C536" s="29"/>
      <c r="D536" s="77" t="s">
        <v>654</v>
      </c>
      <c r="E536" s="78"/>
      <c r="F536" s="1">
        <f>SUM(E537:E538)</f>
        <v>204000</v>
      </c>
      <c r="H536" s="78"/>
      <c r="I536" s="1">
        <f>SUM(H537:H538)</f>
        <v>105992</v>
      </c>
      <c r="J536" s="23"/>
      <c r="K536" s="79">
        <f>I536/F536*100</f>
        <v>51.95686274509804</v>
      </c>
      <c r="L536" s="23"/>
    </row>
    <row r="537" spans="2:12" ht="12.75">
      <c r="B537" s="90"/>
      <c r="C537" s="28">
        <v>4260</v>
      </c>
      <c r="D537" s="1" t="s">
        <v>655</v>
      </c>
      <c r="E537" s="78">
        <v>174000</v>
      </c>
      <c r="H537" s="78">
        <v>105992</v>
      </c>
      <c r="J537" s="23"/>
      <c r="K537" s="79">
        <f>H537/E537*100</f>
        <v>60.91494252873563</v>
      </c>
      <c r="L537" s="23"/>
    </row>
    <row r="538" spans="2:12" ht="12.75">
      <c r="B538" s="90"/>
      <c r="C538" s="28">
        <v>4270</v>
      </c>
      <c r="D538" s="1" t="s">
        <v>656</v>
      </c>
      <c r="E538" s="78">
        <v>30000</v>
      </c>
      <c r="H538" s="78"/>
      <c r="J538" s="23"/>
      <c r="K538" s="79">
        <f>H538/E538*100</f>
        <v>0</v>
      </c>
      <c r="L538" s="23"/>
    </row>
    <row r="539" spans="2:12" ht="12.75">
      <c r="B539" s="93"/>
      <c r="C539" s="85"/>
      <c r="D539" s="26"/>
      <c r="E539" s="83"/>
      <c r="F539" s="26"/>
      <c r="G539" s="26"/>
      <c r="H539" s="83"/>
      <c r="I539" s="26"/>
      <c r="J539" s="27"/>
      <c r="K539" s="79"/>
      <c r="L539" s="27"/>
    </row>
    <row r="540" spans="2:12" ht="12.75">
      <c r="B540" s="87"/>
      <c r="C540" s="95"/>
      <c r="D540" s="19"/>
      <c r="E540" s="96"/>
      <c r="F540" s="19"/>
      <c r="G540" s="19"/>
      <c r="H540" s="96"/>
      <c r="I540" s="19"/>
      <c r="J540" s="21"/>
      <c r="K540" s="79"/>
      <c r="L540" s="21"/>
    </row>
    <row r="541" spans="2:12" ht="12.75">
      <c r="B541" s="90" t="s">
        <v>657</v>
      </c>
      <c r="C541" s="29"/>
      <c r="D541" s="77" t="s">
        <v>658</v>
      </c>
      <c r="E541" s="78"/>
      <c r="F541" s="1">
        <f>SUM(E542:E555)</f>
        <v>30000</v>
      </c>
      <c r="H541" s="78"/>
      <c r="I541" s="1">
        <f>SUM(H542:H555)</f>
        <v>12694</v>
      </c>
      <c r="J541" s="23"/>
      <c r="K541" s="79">
        <f>I541/F541*100</f>
        <v>42.31333333333333</v>
      </c>
      <c r="L541" s="23"/>
    </row>
    <row r="542" spans="2:12" ht="12.75">
      <c r="B542" s="90"/>
      <c r="C542" s="28">
        <v>3020</v>
      </c>
      <c r="D542" s="1" t="s">
        <v>659</v>
      </c>
      <c r="E542" s="78"/>
      <c r="H542" s="78"/>
      <c r="J542" s="23"/>
      <c r="K542" s="79"/>
      <c r="L542" s="23"/>
    </row>
    <row r="543" spans="2:12" ht="12.75">
      <c r="B543" s="90"/>
      <c r="C543" s="28">
        <v>4010</v>
      </c>
      <c r="D543" s="1" t="s">
        <v>660</v>
      </c>
      <c r="E543" s="78"/>
      <c r="H543" s="78"/>
      <c r="J543" s="23"/>
      <c r="K543" s="23"/>
      <c r="L543" s="23"/>
    </row>
    <row r="544" spans="2:12" ht="12.75">
      <c r="B544" s="90"/>
      <c r="C544" s="28">
        <v>4040</v>
      </c>
      <c r="D544" s="1" t="s">
        <v>661</v>
      </c>
      <c r="E544" s="78"/>
      <c r="H544" s="78"/>
      <c r="J544" s="23"/>
      <c r="K544" s="23"/>
      <c r="L544" s="23"/>
    </row>
    <row r="545" spans="2:12" ht="12.75">
      <c r="B545" s="90"/>
      <c r="C545" s="28">
        <v>4110</v>
      </c>
      <c r="D545" s="1" t="s">
        <v>662</v>
      </c>
      <c r="E545" s="78"/>
      <c r="H545" s="78"/>
      <c r="J545" s="23"/>
      <c r="K545" s="23"/>
      <c r="L545" s="23"/>
    </row>
    <row r="546" spans="2:12" ht="12.75">
      <c r="B546" s="90"/>
      <c r="C546" s="28">
        <v>4120</v>
      </c>
      <c r="D546" s="1" t="s">
        <v>663</v>
      </c>
      <c r="E546" s="78"/>
      <c r="H546" s="78"/>
      <c r="J546" s="23"/>
      <c r="K546" s="23"/>
      <c r="L546" s="23"/>
    </row>
    <row r="547" spans="2:12" ht="12.75">
      <c r="B547" s="90"/>
      <c r="C547" s="28">
        <v>4210</v>
      </c>
      <c r="D547" s="1" t="s">
        <v>664</v>
      </c>
      <c r="E547" s="78"/>
      <c r="H547" s="78"/>
      <c r="J547" s="23"/>
      <c r="K547" s="23"/>
      <c r="L547" s="23"/>
    </row>
    <row r="548" spans="2:12" ht="12.75">
      <c r="B548" s="90"/>
      <c r="C548" s="28">
        <v>4240</v>
      </c>
      <c r="D548" s="29" t="s">
        <v>665</v>
      </c>
      <c r="E548" s="78"/>
      <c r="H548" s="78"/>
      <c r="J548" s="23"/>
      <c r="K548" s="23"/>
      <c r="L548" s="23"/>
    </row>
    <row r="549" spans="2:12" ht="12.75">
      <c r="B549" s="90"/>
      <c r="C549" s="28">
        <v>4260</v>
      </c>
      <c r="D549" s="29" t="s">
        <v>666</v>
      </c>
      <c r="E549" s="78"/>
      <c r="H549" s="78"/>
      <c r="J549" s="23"/>
      <c r="K549" s="23"/>
      <c r="L549" s="23"/>
    </row>
    <row r="550" spans="2:12" ht="12.75">
      <c r="B550" s="90"/>
      <c r="C550" s="28">
        <v>4270</v>
      </c>
      <c r="D550" s="1" t="s">
        <v>667</v>
      </c>
      <c r="E550" s="78">
        <v>30000</v>
      </c>
      <c r="H550" s="78">
        <v>12694</v>
      </c>
      <c r="J550" s="23"/>
      <c r="K550" s="149">
        <f>H550/E550*100</f>
        <v>42.31333333333333</v>
      </c>
      <c r="L550" s="37" t="s">
        <v>668</v>
      </c>
    </row>
    <row r="551" spans="2:12" ht="12.75">
      <c r="B551" s="90"/>
      <c r="C551" s="28">
        <v>4300</v>
      </c>
      <c r="D551" s="1" t="s">
        <v>669</v>
      </c>
      <c r="E551" s="78"/>
      <c r="H551" s="78"/>
      <c r="J551" s="23"/>
      <c r="K551" s="23"/>
      <c r="L551" s="37" t="s">
        <v>670</v>
      </c>
    </row>
    <row r="552" spans="2:12" ht="12.75">
      <c r="B552" s="90"/>
      <c r="C552" s="28">
        <v>4410</v>
      </c>
      <c r="D552" s="1" t="s">
        <v>671</v>
      </c>
      <c r="E552" s="78"/>
      <c r="H552" s="78"/>
      <c r="J552" s="23"/>
      <c r="K552" s="23"/>
      <c r="L552" s="23"/>
    </row>
    <row r="553" spans="2:12" ht="12.75">
      <c r="B553" s="90"/>
      <c r="C553" s="28">
        <v>4440</v>
      </c>
      <c r="D553" s="1" t="s">
        <v>672</v>
      </c>
      <c r="E553" s="78"/>
      <c r="H553" s="78">
        <f>SUM(G550)</f>
        <v>0</v>
      </c>
      <c r="J553" s="23"/>
      <c r="K553" s="23"/>
      <c r="L553" s="23"/>
    </row>
    <row r="554" spans="2:12" ht="12.75">
      <c r="B554" s="90"/>
      <c r="C554" s="28">
        <v>6050</v>
      </c>
      <c r="D554" s="1" t="s">
        <v>673</v>
      </c>
      <c r="E554" s="78"/>
      <c r="H554" s="78"/>
      <c r="J554" s="23"/>
      <c r="K554" s="23"/>
      <c r="L554" s="23"/>
    </row>
    <row r="555" spans="2:12" ht="12.75">
      <c r="B555" s="90"/>
      <c r="C555" s="28">
        <v>6060</v>
      </c>
      <c r="D555" s="1" t="s">
        <v>674</v>
      </c>
      <c r="E555" s="78"/>
      <c r="H555" s="78"/>
      <c r="J555" s="23"/>
      <c r="K555" s="23"/>
      <c r="L555" s="23"/>
    </row>
    <row r="556" spans="2:12" ht="12.75">
      <c r="B556" s="93"/>
      <c r="C556" s="85"/>
      <c r="D556" s="26"/>
      <c r="E556" s="83"/>
      <c r="F556" s="26"/>
      <c r="G556" s="26"/>
      <c r="H556" s="83"/>
      <c r="I556" s="26"/>
      <c r="J556" s="27"/>
      <c r="K556" s="27"/>
      <c r="L556" s="27"/>
    </row>
    <row r="557" spans="2:12" ht="12.75">
      <c r="B557" s="57"/>
      <c r="C557" s="13"/>
      <c r="D557" s="58" t="s">
        <v>675</v>
      </c>
      <c r="E557" s="59"/>
      <c r="F557" s="13"/>
      <c r="G557" s="13"/>
      <c r="H557" s="59"/>
      <c r="I557" s="13"/>
      <c r="J557" s="14"/>
      <c r="K557" s="14"/>
      <c r="L557" s="14"/>
    </row>
    <row r="558" spans="2:12" ht="12.75">
      <c r="B558" s="61"/>
      <c r="C558" s="35"/>
      <c r="D558" s="15" t="s">
        <v>676</v>
      </c>
      <c r="E558" s="100"/>
      <c r="F558" s="35"/>
      <c r="G558" s="15">
        <f>SUM(F560:F593)</f>
        <v>139810</v>
      </c>
      <c r="H558" s="63"/>
      <c r="I558" s="15"/>
      <c r="J558" s="16">
        <f>SUM(I560:I593)</f>
        <v>66459</v>
      </c>
      <c r="K558" s="145">
        <f>J558/G558*100</f>
        <v>47.535226378656745</v>
      </c>
      <c r="L558" s="18"/>
    </row>
    <row r="559" spans="2:12" ht="12.75">
      <c r="B559" s="87"/>
      <c r="C559" s="95"/>
      <c r="D559" s="19"/>
      <c r="E559" s="96"/>
      <c r="F559" s="19"/>
      <c r="G559" s="19"/>
      <c r="H559" s="96"/>
      <c r="I559" s="19"/>
      <c r="J559" s="21"/>
      <c r="K559" s="21"/>
      <c r="L559" s="21"/>
    </row>
    <row r="560" spans="2:12" ht="12.75">
      <c r="B560" s="90" t="s">
        <v>677</v>
      </c>
      <c r="C560" s="124"/>
      <c r="D560" s="77" t="s">
        <v>678</v>
      </c>
      <c r="E560" s="78"/>
      <c r="F560" s="1">
        <f>SUM(E561:E574)</f>
        <v>83360</v>
      </c>
      <c r="H560" s="78"/>
      <c r="I560" s="1">
        <f>SUM(H561:H574)</f>
        <v>38989</v>
      </c>
      <c r="J560" s="23"/>
      <c r="K560" s="149">
        <f>I560/F560*100</f>
        <v>46.771833013435696</v>
      </c>
      <c r="L560" s="23"/>
    </row>
    <row r="561" spans="2:12" ht="12.75">
      <c r="B561" s="90"/>
      <c r="C561" s="28">
        <v>3030</v>
      </c>
      <c r="D561" s="147" t="s">
        <v>679</v>
      </c>
      <c r="E561" s="78">
        <v>1500</v>
      </c>
      <c r="H561" s="78">
        <v>250</v>
      </c>
      <c r="J561" s="23"/>
      <c r="K561" s="149">
        <f aca="true" t="shared" si="7" ref="K561:K573">H561/E561*100</f>
        <v>16.666666666666664</v>
      </c>
      <c r="L561" s="23"/>
    </row>
    <row r="562" spans="2:12" ht="12.75">
      <c r="B562" s="90"/>
      <c r="C562" s="28">
        <v>3020</v>
      </c>
      <c r="D562" s="1" t="s">
        <v>680</v>
      </c>
      <c r="E562" s="78">
        <v>250</v>
      </c>
      <c r="H562" s="78">
        <v>37</v>
      </c>
      <c r="J562" s="23"/>
      <c r="K562" s="23">
        <f t="shared" si="7"/>
        <v>14.799999999999999</v>
      </c>
      <c r="L562" s="23"/>
    </row>
    <row r="563" spans="2:12" ht="12.75">
      <c r="B563" s="90"/>
      <c r="C563" s="28">
        <v>4010</v>
      </c>
      <c r="D563" s="1" t="s">
        <v>681</v>
      </c>
      <c r="E563" s="78">
        <v>33400</v>
      </c>
      <c r="H563" s="78">
        <v>16270</v>
      </c>
      <c r="J563" s="23"/>
      <c r="K563" s="149">
        <f t="shared" si="7"/>
        <v>48.7125748502994</v>
      </c>
      <c r="L563" s="23"/>
    </row>
    <row r="564" spans="2:12" ht="12.75">
      <c r="B564" s="90"/>
      <c r="C564" s="28">
        <v>4040</v>
      </c>
      <c r="D564" s="1" t="s">
        <v>682</v>
      </c>
      <c r="E564" s="78">
        <v>2400</v>
      </c>
      <c r="H564" s="78">
        <v>2391</v>
      </c>
      <c r="J564" s="23"/>
      <c r="K564" s="149">
        <f t="shared" si="7"/>
        <v>99.625</v>
      </c>
      <c r="L564" s="23"/>
    </row>
    <row r="565" spans="2:12" ht="12.75">
      <c r="B565" s="90"/>
      <c r="C565" s="28">
        <v>4110</v>
      </c>
      <c r="D565" s="1" t="s">
        <v>683</v>
      </c>
      <c r="E565" s="78">
        <v>7210</v>
      </c>
      <c r="H565" s="78">
        <v>3337</v>
      </c>
      <c r="J565" s="23"/>
      <c r="K565" s="149">
        <f t="shared" si="7"/>
        <v>46.28294036061026</v>
      </c>
      <c r="L565" s="23"/>
    </row>
    <row r="566" spans="2:12" ht="12.75">
      <c r="B566" s="90"/>
      <c r="C566" s="28">
        <v>4120</v>
      </c>
      <c r="D566" s="1" t="s">
        <v>684</v>
      </c>
      <c r="E566" s="78">
        <v>1000</v>
      </c>
      <c r="H566" s="78">
        <v>545</v>
      </c>
      <c r="J566" s="23"/>
      <c r="K566" s="23">
        <f t="shared" si="7"/>
        <v>54.50000000000001</v>
      </c>
      <c r="L566" s="23"/>
    </row>
    <row r="567" spans="2:12" ht="12.75">
      <c r="B567" s="90"/>
      <c r="C567" s="28">
        <v>4210</v>
      </c>
      <c r="D567" s="1" t="s">
        <v>685</v>
      </c>
      <c r="E567" s="78">
        <v>6600</v>
      </c>
      <c r="H567" s="78">
        <v>6505</v>
      </c>
      <c r="J567" s="23"/>
      <c r="K567" s="149">
        <f t="shared" si="7"/>
        <v>98.56060606060606</v>
      </c>
      <c r="L567" s="23"/>
    </row>
    <row r="568" spans="2:12" ht="12.75">
      <c r="B568" s="90"/>
      <c r="C568" s="28">
        <v>4240</v>
      </c>
      <c r="D568" s="29" t="s">
        <v>686</v>
      </c>
      <c r="E568" s="78">
        <v>200</v>
      </c>
      <c r="H568" s="78"/>
      <c r="J568" s="23"/>
      <c r="K568" s="149">
        <f t="shared" si="7"/>
        <v>0</v>
      </c>
      <c r="L568" s="23"/>
    </row>
    <row r="569" spans="2:12" ht="12.75">
      <c r="B569" s="90"/>
      <c r="C569" s="28">
        <v>4260</v>
      </c>
      <c r="D569" s="29" t="s">
        <v>687</v>
      </c>
      <c r="E569" s="78">
        <v>1000</v>
      </c>
      <c r="H569" s="78">
        <v>424</v>
      </c>
      <c r="J569" s="23"/>
      <c r="K569" s="23">
        <f t="shared" si="7"/>
        <v>42.4</v>
      </c>
      <c r="L569" s="23"/>
    </row>
    <row r="570" spans="2:12" ht="12.75">
      <c r="B570" s="90"/>
      <c r="C570" s="28">
        <v>4270</v>
      </c>
      <c r="D570" s="1" t="s">
        <v>688</v>
      </c>
      <c r="E570" s="78">
        <v>2000</v>
      </c>
      <c r="H570" s="78"/>
      <c r="J570" s="23"/>
      <c r="K570" s="149">
        <f t="shared" si="7"/>
        <v>0</v>
      </c>
      <c r="L570" s="23" t="s">
        <v>689</v>
      </c>
    </row>
    <row r="571" spans="2:12" ht="12.75">
      <c r="B571" s="90"/>
      <c r="C571" s="28">
        <v>4300</v>
      </c>
      <c r="D571" s="1" t="s">
        <v>690</v>
      </c>
      <c r="E571" s="78">
        <v>25500</v>
      </c>
      <c r="H571" s="78">
        <v>8273</v>
      </c>
      <c r="J571" s="23"/>
      <c r="K571" s="149">
        <f t="shared" si="7"/>
        <v>32.44313725490196</v>
      </c>
      <c r="L571" s="152" t="s">
        <v>691</v>
      </c>
    </row>
    <row r="572" spans="2:12" ht="12.75">
      <c r="B572" s="90"/>
      <c r="C572" s="28">
        <v>4410</v>
      </c>
      <c r="D572" s="1" t="s">
        <v>692</v>
      </c>
      <c r="E572" s="78">
        <v>1000</v>
      </c>
      <c r="H572" s="78">
        <v>307</v>
      </c>
      <c r="J572" s="23"/>
      <c r="K572" s="23">
        <f t="shared" si="7"/>
        <v>30.7</v>
      </c>
      <c r="L572" s="23" t="s">
        <v>693</v>
      </c>
    </row>
    <row r="573" spans="2:12" ht="12.75">
      <c r="B573" s="90"/>
      <c r="C573" s="28">
        <v>4440</v>
      </c>
      <c r="D573" s="1" t="s">
        <v>694</v>
      </c>
      <c r="E573" s="78">
        <v>1300</v>
      </c>
      <c r="H573" s="78">
        <v>650</v>
      </c>
      <c r="J573" s="23"/>
      <c r="K573" s="23">
        <f t="shared" si="7"/>
        <v>50</v>
      </c>
      <c r="L573" s="23"/>
    </row>
    <row r="574" spans="2:12" ht="12.75">
      <c r="B574" s="90"/>
      <c r="C574" s="28">
        <v>6060</v>
      </c>
      <c r="D574" s="1" t="s">
        <v>695</v>
      </c>
      <c r="E574" s="78"/>
      <c r="H574" s="78"/>
      <c r="J574" s="23"/>
      <c r="K574" s="23"/>
      <c r="L574" s="23"/>
    </row>
    <row r="575" spans="2:12" ht="12.75">
      <c r="B575" s="93"/>
      <c r="C575" s="82"/>
      <c r="D575" s="26"/>
      <c r="E575" s="83"/>
      <c r="F575" s="26"/>
      <c r="G575" s="26"/>
      <c r="H575" s="83"/>
      <c r="I575" s="26"/>
      <c r="J575" s="27"/>
      <c r="K575" s="27"/>
      <c r="L575" s="27"/>
    </row>
    <row r="576" spans="2:12" ht="12.75">
      <c r="B576" s="87"/>
      <c r="C576" s="95"/>
      <c r="D576" s="19"/>
      <c r="E576" s="96"/>
      <c r="F576" s="19"/>
      <c r="G576" s="19"/>
      <c r="H576" s="96"/>
      <c r="I576" s="19"/>
      <c r="J576" s="21"/>
      <c r="K576" s="21"/>
      <c r="L576" s="21"/>
    </row>
    <row r="577" spans="2:12" ht="12.75">
      <c r="B577" s="90" t="s">
        <v>696</v>
      </c>
      <c r="C577" s="124"/>
      <c r="D577" s="77" t="s">
        <v>697</v>
      </c>
      <c r="E577" s="78"/>
      <c r="F577" s="1">
        <f>SUM(E578:E590)</f>
        <v>56450</v>
      </c>
      <c r="H577" s="78"/>
      <c r="I577" s="1">
        <f>SUM(H578:H590)</f>
        <v>27470</v>
      </c>
      <c r="J577" s="23"/>
      <c r="K577" s="149">
        <f>I577/F577*100</f>
        <v>48.662533215234724</v>
      </c>
      <c r="L577" s="23"/>
    </row>
    <row r="578" spans="2:12" ht="12.75">
      <c r="B578" s="90"/>
      <c r="C578" s="28">
        <v>3020</v>
      </c>
      <c r="D578" s="1" t="s">
        <v>698</v>
      </c>
      <c r="E578" s="78">
        <v>250</v>
      </c>
      <c r="H578" s="78">
        <v>37</v>
      </c>
      <c r="J578" s="23"/>
      <c r="K578" s="23">
        <f aca="true" t="shared" si="8" ref="K578:K585">H578/E578*100</f>
        <v>14.799999999999999</v>
      </c>
      <c r="L578" s="23"/>
    </row>
    <row r="579" spans="2:12" ht="12.75">
      <c r="B579" s="90"/>
      <c r="C579" s="28">
        <v>4010</v>
      </c>
      <c r="D579" s="1" t="s">
        <v>699</v>
      </c>
      <c r="E579" s="78">
        <v>33100</v>
      </c>
      <c r="H579" s="78">
        <v>15285</v>
      </c>
      <c r="J579" s="23"/>
      <c r="K579" s="149">
        <f t="shared" si="8"/>
        <v>46.17824773413897</v>
      </c>
      <c r="L579" s="23"/>
    </row>
    <row r="580" spans="2:12" ht="12.75">
      <c r="B580" s="90"/>
      <c r="C580" s="28">
        <v>4040</v>
      </c>
      <c r="D580" s="1" t="s">
        <v>700</v>
      </c>
      <c r="E580" s="78">
        <v>2500</v>
      </c>
      <c r="H580" s="78">
        <v>2301</v>
      </c>
      <c r="J580" s="23"/>
      <c r="K580" s="149">
        <f t="shared" si="8"/>
        <v>92.04</v>
      </c>
      <c r="L580" s="23"/>
    </row>
    <row r="581" spans="2:12" ht="12.75">
      <c r="B581" s="90"/>
      <c r="C581" s="28">
        <v>4110</v>
      </c>
      <c r="D581" s="1" t="s">
        <v>701</v>
      </c>
      <c r="E581" s="78">
        <v>6400</v>
      </c>
      <c r="H581" s="78">
        <v>2923</v>
      </c>
      <c r="J581" s="23"/>
      <c r="K581" s="149">
        <f t="shared" si="8"/>
        <v>45.671875</v>
      </c>
      <c r="L581" s="23"/>
    </row>
    <row r="582" spans="2:12" ht="12.75">
      <c r="B582" s="90"/>
      <c r="C582" s="28">
        <v>4120</v>
      </c>
      <c r="D582" s="1" t="s">
        <v>702</v>
      </c>
      <c r="E582" s="78">
        <v>900</v>
      </c>
      <c r="H582" s="78">
        <v>400</v>
      </c>
      <c r="J582" s="23"/>
      <c r="K582" s="149">
        <f t="shared" si="8"/>
        <v>44.44444444444444</v>
      </c>
      <c r="L582" s="23"/>
    </row>
    <row r="583" spans="2:12" ht="12.75">
      <c r="B583" s="90"/>
      <c r="C583" s="28">
        <v>4210</v>
      </c>
      <c r="D583" s="1" t="s">
        <v>703</v>
      </c>
      <c r="E583" s="78">
        <v>5000</v>
      </c>
      <c r="H583" s="78">
        <v>2135</v>
      </c>
      <c r="J583" s="23"/>
      <c r="K583" s="23">
        <f t="shared" si="8"/>
        <v>42.699999999999996</v>
      </c>
      <c r="L583" s="23"/>
    </row>
    <row r="584" spans="2:12" ht="12.75">
      <c r="B584" s="90"/>
      <c r="C584" s="28">
        <v>4240</v>
      </c>
      <c r="D584" s="29" t="s">
        <v>704</v>
      </c>
      <c r="E584" s="78">
        <v>4000</v>
      </c>
      <c r="H584" s="78">
        <v>3041</v>
      </c>
      <c r="J584" s="23"/>
      <c r="K584" s="149">
        <f t="shared" si="8"/>
        <v>76.02499999999999</v>
      </c>
      <c r="L584" s="23"/>
    </row>
    <row r="585" spans="2:12" ht="12.75">
      <c r="B585" s="90"/>
      <c r="C585" s="28">
        <v>4260</v>
      </c>
      <c r="D585" s="29" t="s">
        <v>705</v>
      </c>
      <c r="E585" s="78">
        <v>1000</v>
      </c>
      <c r="H585" s="78">
        <v>393</v>
      </c>
      <c r="J585" s="23"/>
      <c r="K585" s="23">
        <f t="shared" si="8"/>
        <v>39.300000000000004</v>
      </c>
      <c r="L585" s="23"/>
    </row>
    <row r="586" spans="2:12" ht="12.75">
      <c r="B586" s="90"/>
      <c r="C586" s="28">
        <v>4270</v>
      </c>
      <c r="D586" s="1" t="s">
        <v>706</v>
      </c>
      <c r="E586" s="78"/>
      <c r="H586" s="78"/>
      <c r="J586" s="23"/>
      <c r="K586" s="23"/>
      <c r="L586" s="23"/>
    </row>
    <row r="587" spans="2:12" ht="12.75">
      <c r="B587" s="90"/>
      <c r="C587" s="28">
        <v>4300</v>
      </c>
      <c r="D587" s="1" t="s">
        <v>707</v>
      </c>
      <c r="E587" s="78">
        <v>1700</v>
      </c>
      <c r="H587" s="78">
        <v>942</v>
      </c>
      <c r="J587" s="23"/>
      <c r="K587" s="149">
        <f>H587/E587*100</f>
        <v>55.41176470588235</v>
      </c>
      <c r="L587" s="23"/>
    </row>
    <row r="588" spans="2:12" ht="12.75">
      <c r="B588" s="90"/>
      <c r="C588" s="28">
        <v>4410</v>
      </c>
      <c r="D588" s="1" t="s">
        <v>708</v>
      </c>
      <c r="E588" s="78">
        <v>300</v>
      </c>
      <c r="H588" s="78">
        <v>13</v>
      </c>
      <c r="J588" s="23"/>
      <c r="K588" s="149">
        <f>H588/E588*100</f>
        <v>4.333333333333334</v>
      </c>
      <c r="L588" s="23"/>
    </row>
    <row r="589" spans="2:12" ht="12.75">
      <c r="B589" s="90"/>
      <c r="C589" s="28">
        <v>4440</v>
      </c>
      <c r="D589" s="1" t="s">
        <v>709</v>
      </c>
      <c r="E589" s="78">
        <v>1300</v>
      </c>
      <c r="H589" s="78"/>
      <c r="J589" s="23"/>
      <c r="K589" s="23"/>
      <c r="L589" s="23"/>
    </row>
    <row r="590" spans="2:12" ht="12.75">
      <c r="B590" s="90"/>
      <c r="C590" s="28">
        <v>6060</v>
      </c>
      <c r="D590" s="1" t="s">
        <v>710</v>
      </c>
      <c r="E590" s="78"/>
      <c r="H590" s="78"/>
      <c r="J590" s="23"/>
      <c r="K590" s="23"/>
      <c r="L590" s="23"/>
    </row>
    <row r="591" spans="2:12" ht="12.75">
      <c r="B591" s="93"/>
      <c r="C591" s="82"/>
      <c r="D591" s="26"/>
      <c r="E591" s="83"/>
      <c r="F591" s="26"/>
      <c r="G591" s="26"/>
      <c r="H591" s="83"/>
      <c r="I591" s="26"/>
      <c r="J591" s="27"/>
      <c r="K591" s="27"/>
      <c r="L591" s="27"/>
    </row>
    <row r="592" spans="2:12" ht="12.75">
      <c r="B592" s="119"/>
      <c r="D592" s="95"/>
      <c r="E592" s="19"/>
      <c r="F592" s="19"/>
      <c r="G592" s="19"/>
      <c r="H592" s="96"/>
      <c r="I592" s="19"/>
      <c r="J592" s="21"/>
      <c r="K592" s="21"/>
      <c r="L592" s="21"/>
    </row>
    <row r="593" spans="2:12" ht="12.75">
      <c r="B593" s="76" t="s">
        <v>711</v>
      </c>
      <c r="C593" s="123"/>
      <c r="D593" s="101" t="s">
        <v>712</v>
      </c>
      <c r="H593" s="78"/>
      <c r="J593" s="23"/>
      <c r="K593" s="23"/>
      <c r="L593" s="23"/>
    </row>
    <row r="594" spans="2:12" ht="12.75">
      <c r="B594" s="76"/>
      <c r="C594" s="118">
        <v>3020</v>
      </c>
      <c r="D594" s="29" t="s">
        <v>713</v>
      </c>
      <c r="H594" s="78"/>
      <c r="J594" s="23"/>
      <c r="K594" s="23"/>
      <c r="L594" s="23"/>
    </row>
    <row r="595" spans="2:12" ht="12.75">
      <c r="B595" s="76"/>
      <c r="C595" s="118">
        <v>4210</v>
      </c>
      <c r="D595" s="29" t="s">
        <v>714</v>
      </c>
      <c r="H595" s="78"/>
      <c r="J595" s="23"/>
      <c r="K595" s="23"/>
      <c r="L595" s="23"/>
    </row>
    <row r="596" spans="2:12" ht="12.75">
      <c r="B596" s="76"/>
      <c r="C596" s="118">
        <v>4300</v>
      </c>
      <c r="D596" s="29" t="s">
        <v>715</v>
      </c>
      <c r="H596" s="78"/>
      <c r="J596" s="23"/>
      <c r="K596" s="23"/>
      <c r="L596" s="23"/>
    </row>
    <row r="597" spans="2:12" ht="12.75">
      <c r="B597" s="81"/>
      <c r="C597" s="82"/>
      <c r="D597" s="85"/>
      <c r="E597" s="26"/>
      <c r="F597" s="26"/>
      <c r="G597" s="26"/>
      <c r="H597" s="83"/>
      <c r="I597" s="26"/>
      <c r="J597" s="27"/>
      <c r="K597" s="27"/>
      <c r="L597" s="27"/>
    </row>
    <row r="599" spans="2:12" ht="12.75">
      <c r="B599" s="43" t="s">
        <v>716</v>
      </c>
      <c r="C599" s="44"/>
      <c r="D599" s="45" t="s">
        <v>717</v>
      </c>
      <c r="E599" s="46" t="s">
        <v>718</v>
      </c>
      <c r="F599" s="47" t="s">
        <v>719</v>
      </c>
      <c r="G599" s="47"/>
      <c r="H599" s="48" t="s">
        <v>720</v>
      </c>
      <c r="I599" s="7"/>
      <c r="J599" s="8"/>
      <c r="K599" s="8"/>
      <c r="L599" s="9" t="s">
        <v>721</v>
      </c>
    </row>
    <row r="600" spans="2:12" ht="12.75">
      <c r="B600" s="49" t="s">
        <v>722</v>
      </c>
      <c r="C600" s="50" t="s">
        <v>723</v>
      </c>
      <c r="D600" s="51"/>
      <c r="E600" s="52" t="s">
        <v>724</v>
      </c>
      <c r="F600" s="53"/>
      <c r="G600" s="54"/>
      <c r="H600" s="55" t="s">
        <v>725</v>
      </c>
      <c r="I600" s="10"/>
      <c r="J600" s="11"/>
      <c r="K600" s="56"/>
      <c r="L600" s="12"/>
    </row>
    <row r="601" spans="2:12" ht="12.75">
      <c r="B601" s="57"/>
      <c r="C601" s="13"/>
      <c r="D601" s="58" t="s">
        <v>726</v>
      </c>
      <c r="E601" s="59"/>
      <c r="F601" s="13"/>
      <c r="G601" s="13"/>
      <c r="H601" s="59"/>
      <c r="I601" s="13"/>
      <c r="J601" s="14"/>
      <c r="K601" s="14"/>
      <c r="L601" s="14"/>
    </row>
    <row r="602" spans="2:12" ht="12.75">
      <c r="B602" s="61"/>
      <c r="C602" s="35"/>
      <c r="D602" s="15" t="s">
        <v>727</v>
      </c>
      <c r="E602" s="100"/>
      <c r="F602" s="35"/>
      <c r="G602" s="15">
        <f>SUM(F604)</f>
        <v>13500</v>
      </c>
      <c r="H602" s="63"/>
      <c r="I602" s="15"/>
      <c r="J602" s="16">
        <f>SUM(I604)</f>
        <v>2157</v>
      </c>
      <c r="K602" s="145">
        <f>J602/G602*100</f>
        <v>15.977777777777776</v>
      </c>
      <c r="L602" s="18"/>
    </row>
    <row r="603" spans="2:12" ht="12.75">
      <c r="B603" s="87"/>
      <c r="C603" s="95"/>
      <c r="D603" s="19"/>
      <c r="E603" s="96"/>
      <c r="F603" s="19"/>
      <c r="G603" s="19"/>
      <c r="H603" s="96"/>
      <c r="I603" s="19"/>
      <c r="J603" s="21"/>
      <c r="K603" s="21"/>
      <c r="L603" s="21"/>
    </row>
    <row r="604" spans="2:12" ht="12.75">
      <c r="B604" s="90" t="s">
        <v>728</v>
      </c>
      <c r="C604" s="153"/>
      <c r="D604" s="77" t="s">
        <v>729</v>
      </c>
      <c r="E604" s="78"/>
      <c r="F604" s="1">
        <f>SUM(E606:E611)</f>
        <v>13500</v>
      </c>
      <c r="H604" s="78"/>
      <c r="I604" s="1">
        <f>SUM(H605:H610)</f>
        <v>2157</v>
      </c>
      <c r="J604" s="23"/>
      <c r="K604" s="149">
        <f>I604/F604*100</f>
        <v>15.977777777777776</v>
      </c>
      <c r="L604" s="23"/>
    </row>
    <row r="605" spans="2:12" ht="12.75">
      <c r="B605" s="90"/>
      <c r="C605" s="28">
        <v>3030</v>
      </c>
      <c r="D605" s="1" t="s">
        <v>730</v>
      </c>
      <c r="E605" s="78"/>
      <c r="H605" s="78"/>
      <c r="J605" s="23"/>
      <c r="K605" s="23"/>
      <c r="L605" s="23"/>
    </row>
    <row r="606" spans="2:12" ht="12.75">
      <c r="B606" s="90"/>
      <c r="C606" s="28">
        <v>4210</v>
      </c>
      <c r="D606" s="1" t="s">
        <v>731</v>
      </c>
      <c r="E606" s="78">
        <v>2900</v>
      </c>
      <c r="H606" s="78">
        <v>1431</v>
      </c>
      <c r="J606" s="23"/>
      <c r="K606" s="149">
        <f>H606/E606*100</f>
        <v>49.3448275862069</v>
      </c>
      <c r="L606" s="23"/>
    </row>
    <row r="607" spans="2:12" ht="12.75">
      <c r="B607" s="90"/>
      <c r="C607" s="28">
        <v>4260</v>
      </c>
      <c r="D607" s="1" t="s">
        <v>732</v>
      </c>
      <c r="E607" s="78">
        <v>400</v>
      </c>
      <c r="H607" s="78"/>
      <c r="J607" s="23"/>
      <c r="K607" s="149">
        <f>H607/E607*100</f>
        <v>0</v>
      </c>
      <c r="L607" s="23"/>
    </row>
    <row r="608" spans="2:12" ht="12.75">
      <c r="B608" s="90"/>
      <c r="C608" s="28">
        <v>4270</v>
      </c>
      <c r="D608" s="1" t="s">
        <v>733</v>
      </c>
      <c r="E608" s="78"/>
      <c r="H608" s="78"/>
      <c r="J608" s="23"/>
      <c r="K608" s="23"/>
      <c r="L608" s="23"/>
    </row>
    <row r="609" spans="2:12" ht="12.75">
      <c r="B609" s="90"/>
      <c r="C609" s="28">
        <v>4300</v>
      </c>
      <c r="D609" s="1" t="s">
        <v>734</v>
      </c>
      <c r="E609" s="78">
        <v>7400</v>
      </c>
      <c r="H609" s="78">
        <v>726</v>
      </c>
      <c r="J609" s="23"/>
      <c r="K609" s="149">
        <f>H609/E609*100</f>
        <v>9.81081081081081</v>
      </c>
      <c r="L609" s="23"/>
    </row>
    <row r="610" spans="2:12" ht="12.75">
      <c r="B610" s="90"/>
      <c r="C610" s="28">
        <v>4410</v>
      </c>
      <c r="D610" s="1" t="s">
        <v>735</v>
      </c>
      <c r="E610" s="78"/>
      <c r="H610" s="78"/>
      <c r="J610" s="23"/>
      <c r="K610" s="23"/>
      <c r="L610" s="23"/>
    </row>
    <row r="611" spans="2:12" ht="12.75">
      <c r="B611" s="93"/>
      <c r="C611" s="82">
        <v>2580</v>
      </c>
      <c r="D611" s="26" t="s">
        <v>736</v>
      </c>
      <c r="E611" s="83">
        <v>2800</v>
      </c>
      <c r="F611" s="26"/>
      <c r="G611" s="26"/>
      <c r="H611" s="83"/>
      <c r="I611" s="26"/>
      <c r="J611" s="27"/>
      <c r="K611" s="154">
        <f>H611/E611*100</f>
        <v>0</v>
      </c>
      <c r="L611" s="27"/>
    </row>
    <row r="612" spans="6:11" ht="12.75">
      <c r="F612" s="1" t="s">
        <v>737</v>
      </c>
      <c r="G612" s="155">
        <f>SUM(G6:G602)</f>
        <v>8420180</v>
      </c>
      <c r="H612" s="40"/>
      <c r="I612" s="40"/>
      <c r="J612" s="41">
        <f>SUM(J6:J602)</f>
        <v>3435960</v>
      </c>
      <c r="K612" s="145">
        <f>J612/G612*100</f>
        <v>40.80625354802391</v>
      </c>
    </row>
    <row r="614" spans="7:11" ht="12.75">
      <c r="G614" s="156"/>
      <c r="H614" s="34"/>
      <c r="I614" s="34"/>
      <c r="J614" s="34"/>
      <c r="K614" s="34"/>
    </row>
  </sheetData>
  <printOptions/>
  <pageMargins left="0.19652777777777777" right="0.19652777777777777" top="0.39375" bottom="0.39375" header="0.5118055555555556" footer="0.5118055555555556"/>
  <pageSetup fitToHeight="0" horizontalDpi="300" verticalDpi="300" orientation="portrait" paperSize="9" scale="79"/>
  <rowBreaks count="8" manualBreakCount="8">
    <brk id="108" max="255" man="1"/>
    <brk id="175" max="255" man="1"/>
    <brk id="256" max="255" man="1"/>
    <brk id="327" max="255" man="1"/>
    <brk id="389" max="255" man="1"/>
    <brk id="463" max="255" man="1"/>
    <brk id="528" max="255" man="1"/>
    <brk id="59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Leszczyński</dc:creator>
  <cp:keywords/>
  <dc:description/>
  <cp:lastModifiedBy>Oem</cp:lastModifiedBy>
  <cp:lastPrinted>2007-03-16T12:45:02Z</cp:lastPrinted>
  <dcterms:created xsi:type="dcterms:W3CDTF">2000-10-22T16:38:43Z</dcterms:created>
  <dcterms:modified xsi:type="dcterms:W3CDTF">2007-03-16T12:45:06Z</dcterms:modified>
  <cp:category/>
  <cp:version/>
  <cp:contentType/>
  <cp:contentStatus/>
  <cp:revision>1</cp:revision>
</cp:coreProperties>
</file>